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 windowWidth="17535" windowHeight="12300" tabRatio="864" activeTab="5"/>
  </bookViews>
  <sheets>
    <sheet name="Contacts" sheetId="1" r:id="rId1"/>
    <sheet name="Building Description 1" sheetId="2" r:id="rId2"/>
    <sheet name="Consumption" sheetId="3" r:id="rId3"/>
    <sheet name="Conclusions" sheetId="4" r:id="rId4"/>
    <sheet name="Savings 1" sheetId="5" r:id="rId5"/>
    <sheet name="Savings 2" sheetId="6" r:id="rId6"/>
    <sheet name="Measures" sheetId="7" r:id="rId7"/>
  </sheets>
  <definedNames>
    <definedName name="_xlfn.IFERROR" hidden="1">#NAME?</definedName>
    <definedName name="_xlnm.Print_Area" localSheetId="2">'Consumption'!$A$1:$E$53</definedName>
    <definedName name="_xlnm.Print_Area" localSheetId="0">'Contacts'!$A$1:$C$45</definedName>
    <definedName name="_xlnm.Print_Area" localSheetId="5">'Savings 2'!$A$1:$K$164</definedName>
  </definedNames>
  <calcPr fullCalcOnLoad="1"/>
</workbook>
</file>

<file path=xl/sharedStrings.xml><?xml version="1.0" encoding="utf-8"?>
<sst xmlns="http://schemas.openxmlformats.org/spreadsheetml/2006/main" count="390" uniqueCount="166">
  <si>
    <t>НАИМЕНОВАНИЕ</t>
  </si>
  <si>
    <t>№</t>
  </si>
  <si>
    <t>МАЗУТ</t>
  </si>
  <si>
    <t>ПРОПАН-БУТАН</t>
  </si>
  <si>
    <t>ПРИРОДЕН ГАЗ</t>
  </si>
  <si>
    <t>ВЪГЛИЩА</t>
  </si>
  <si>
    <t>ТОПЛИННА ЕНЕРГИЯ</t>
  </si>
  <si>
    <t>ЕЛЕКТРИЧЕСКА ЕНЕРГИЯ</t>
  </si>
  <si>
    <t>ОБЩО:</t>
  </si>
  <si>
    <t>ГОДИШНА ИКОНОМИЯ</t>
  </si>
  <si>
    <t>НЕОБХОДИМИ 
ИНВЕСТИЦИИ</t>
  </si>
  <si>
    <t>лв.</t>
  </si>
  <si>
    <t>лв./год.</t>
  </si>
  <si>
    <t>год.</t>
  </si>
  <si>
    <t>СРОК НА
ОТКУПУВАНЕ</t>
  </si>
  <si>
    <r>
      <t>РЕДУЦИРАНИ 
ЕМИСИИ СО</t>
    </r>
    <r>
      <rPr>
        <b/>
        <vertAlign val="subscript"/>
        <sz val="9"/>
        <rFont val="Arial"/>
        <family val="2"/>
      </rPr>
      <t>2</t>
    </r>
  </si>
  <si>
    <t>ВЕИ</t>
  </si>
  <si>
    <t>Други</t>
  </si>
  <si>
    <t>ПОЯСНЕНИЕ</t>
  </si>
  <si>
    <t>ПРОМИШЛЕН ГАЗЬОЛ</t>
  </si>
  <si>
    <t>ДИЗЕЛОВО ГОРИВО</t>
  </si>
  <si>
    <r>
      <t xml:space="preserve">ДРУГИ </t>
    </r>
    <r>
      <rPr>
        <i/>
        <sz val="10"/>
        <rFont val="Arial"/>
        <family val="2"/>
      </rPr>
      <t>(изписва се)</t>
    </r>
  </si>
  <si>
    <t>АДМИНИСТРАТИВНА ОБЛАСТ</t>
  </si>
  <si>
    <t>ОБЩИНА</t>
  </si>
  <si>
    <t>ТЕЛЕФОН</t>
  </si>
  <si>
    <t>ФАКС</t>
  </si>
  <si>
    <t>E-MAIL</t>
  </si>
  <si>
    <t>МЕСТОПОЛОЖЕНИЕ</t>
  </si>
  <si>
    <t>КООРДИНАТИ</t>
  </si>
  <si>
    <t>ЛИЦЕ, ОТГОВОРНО ЗА ОБСЛЕДВАНЕТО</t>
  </si>
  <si>
    <t>1. ИНФОРМАЦИЯ ЗА КОНТАКТИ</t>
  </si>
  <si>
    <t>АДРЕС</t>
  </si>
  <si>
    <t>НАЧАЛНА ДАТА</t>
  </si>
  <si>
    <t>КРАЙНА ДАТА</t>
  </si>
  <si>
    <t>РАЗМЕРНОСТ</t>
  </si>
  <si>
    <t>СТОЙНОСТ</t>
  </si>
  <si>
    <t>3. ПОТРЕБЕНА ЕНЕРГИЯ</t>
  </si>
  <si>
    <t>ПОДПИС</t>
  </si>
  <si>
    <t>ИМЕ, ФАМИЛИЯ</t>
  </si>
  <si>
    <t>ПЕРИОД НА ОБСЛЕДВАНЕ</t>
  </si>
  <si>
    <t>ГОДИШНО ЕНЕРГОПОТРЕБЛЕНИЕ</t>
  </si>
  <si>
    <t>ГОДИНА НА ВЪВЕЖДАНЕ В ЕКСПЛОАТАЦИЯ</t>
  </si>
  <si>
    <t>2. КРАТКО ОПИСАНИЕ НА СГРАДАТА</t>
  </si>
  <si>
    <t>ТИП НА СГРАДАТА</t>
  </si>
  <si>
    <r>
      <t>ЗАСТРОЕНА ПЛОЩ, m</t>
    </r>
    <r>
      <rPr>
        <vertAlign val="superscript"/>
        <sz val="10"/>
        <rFont val="Arial"/>
        <family val="2"/>
      </rPr>
      <t>2</t>
    </r>
  </si>
  <si>
    <t>Изолация на външни стени</t>
  </si>
  <si>
    <t>Изолация на под</t>
  </si>
  <si>
    <t>Изолация на покрив</t>
  </si>
  <si>
    <t>Подмяна на дограма</t>
  </si>
  <si>
    <t>Настройки (вкл. "температура с понижение")</t>
  </si>
  <si>
    <t>Настройки 
(вкл. "температура с понижение")</t>
  </si>
  <si>
    <r>
      <t>РАЗГЪНАТА ЗАСТРОЕНА ПЛОЩ, m</t>
    </r>
    <r>
      <rPr>
        <vertAlign val="superscript"/>
        <sz val="10"/>
        <rFont val="Arial"/>
        <family val="2"/>
      </rPr>
      <t>2</t>
    </r>
  </si>
  <si>
    <r>
      <t>ОТОПЛЯЕМА ПЛОЩ, m</t>
    </r>
    <r>
      <rPr>
        <vertAlign val="superscript"/>
        <sz val="10"/>
        <rFont val="Arial"/>
        <family val="2"/>
      </rPr>
      <t>2</t>
    </r>
  </si>
  <si>
    <t>2.2. ТОПЛОСНАБДЯВАНЕ И ЕЛЕКТРОСНАБДЯВАНЕ</t>
  </si>
  <si>
    <t>ПОКАЗАТЕЛ</t>
  </si>
  <si>
    <t>4. ОСНОВНИ ИЗВОДИ ОТ АНАЛИЗА НА ЕНЕРГОПОТРЕБЛЕНИЕТО</t>
  </si>
  <si>
    <t>3.1. ГОДИШНО ПОТРЕБЛЕНИЕ ЗА ГОДИНАТА, ПРИЕТА ЗА ПРЕДСТАВИТЕЛНА</t>
  </si>
  <si>
    <t>3.1.1. Разпределение на потреблението по горива и енергии</t>
  </si>
  <si>
    <t>3.1.2. Разпределение на потреблението по предназначение (по системи и съоръжения)</t>
  </si>
  <si>
    <t>СИСТЕМА, СЪОРЪЖЕНИЕ</t>
  </si>
  <si>
    <t>ДЕЙСТВИТЕЛНО</t>
  </si>
  <si>
    <t>ОТОПЛЕНИЕ</t>
  </si>
  <si>
    <t>ВЕНТИЛАЦИЯ</t>
  </si>
  <si>
    <t>БГВ</t>
  </si>
  <si>
    <t>ВЕНТИЛАТОРИ, ПОМПИ</t>
  </si>
  <si>
    <t>ОСВЕТЛЕНИЕ</t>
  </si>
  <si>
    <t>РАЗНИ</t>
  </si>
  <si>
    <t>ОХЛАЖДАНЕ</t>
  </si>
  <si>
    <t>1.2. ФИЗИЧЕСКО/ЮРИДИЧЕСКО ЛИЦЕ, ИЗВЪРШИЛО ОБСЛЕДВАНЕТО</t>
  </si>
  <si>
    <t>НОМЕР И ДАТА НА ИЗДАДЕНИЯ СЕРТИФИКАТ</t>
  </si>
  <si>
    <t>Въвеждане (подмяна) на прибори за измерване, контрол и управление.</t>
  </si>
  <si>
    <t>Реконструкция (подмяна) на сградните инсталации или на елемнти от тях (отоплителни тела, помпи, вентилатори, тръбна мрежа, арматура и др.), включително изолации.</t>
  </si>
  <si>
    <t>Допълнителна изолация на пода.</t>
  </si>
  <si>
    <t>Допълнителна изолация на покрив.</t>
  </si>
  <si>
    <t>Подмяна на дограма, уплътняване с цел намаляване на загубите от инфилтрация.</t>
  </si>
  <si>
    <t>1.1. СГРАДА</t>
  </si>
  <si>
    <t>3.3. СПЕЦИФИЧНО ПОТРЕБЛЕНИЕ НА ЕНЕРГИЯ</t>
  </si>
  <si>
    <t>3.2. МОДЕЛНО ИЗСЛЕДВАНЕ НА СГРАДАТА С ЕТАЛОННИ ДАННИ ЗА:</t>
  </si>
  <si>
    <t>6. ЕКИП, ИЗВЪРШИЛ ОБСЛЕДВАНЕТО</t>
  </si>
  <si>
    <t>УПРАВИТЕЛ:</t>
  </si>
  <si>
    <t>(подпис и печат)</t>
  </si>
  <si>
    <t>kWh/год.</t>
  </si>
  <si>
    <t>УКАЗАНИЯ ПО Т. 3:
1. За всички видове горива се попълва годишното потребление в натурални единици (kg/год., Nm3/год.) и в kWh/год. 
2. За топлинната и електрическата енергии се попълва годишното потребление в kWh/год. само, ако този вид енергия е получен отвън, т. е. не е генериран в рамките на сградата за сметка на разходвано гориво, което вече е попълнено като потребление в някой от предходните редове. 
3. В ред "ОБЩО" по т. 3.1.1. и 3.1.2 са въведени формули за сумиране на общото годишно енергопотребление в kWh/год.</t>
  </si>
  <si>
    <t xml:space="preserve">5. ПРЕДЛАГАНИ МЕРКИ ЗА ПОВИШАВАНЕ НА ЕНЕРГИЙНАТА ЕФЕКТИВНОСТ </t>
  </si>
  <si>
    <t>5.1. КРАТКО ОПИСАНИЕ НА МЕРКИТЕ</t>
  </si>
  <si>
    <t>5.2. ТЕХНИКО-ИКОНОМИЧЕСКИ ПАРАМЕТРИ НА МЕРКИТЕ</t>
  </si>
  <si>
    <t>ОБЩА ГОДИШНА ИКОНОМИЯ НА ЕНЕРГИЯ</t>
  </si>
  <si>
    <r>
      <t>Nm</t>
    </r>
    <r>
      <rPr>
        <b/>
        <vertAlign val="superscript"/>
        <sz val="10"/>
        <rFont val="Arial"/>
        <family val="2"/>
      </rPr>
      <t>3</t>
    </r>
    <r>
      <rPr>
        <b/>
        <sz val="10"/>
        <rFont val="Arial"/>
        <family val="2"/>
      </rPr>
      <t>/год.</t>
    </r>
  </si>
  <si>
    <t>t/год.</t>
  </si>
  <si>
    <t>ТИПИЗИРАНИ МЕРКИ ЗА ПОВИШАВАНЕ НА ЕНЕРГИЙНАТА ЕФЕКТИВНОСТ</t>
  </si>
  <si>
    <t>МЕРКИ</t>
  </si>
  <si>
    <t>ВСИЧКИ МЕРКИ</t>
  </si>
  <si>
    <t>ОБЩО МЯРКА 1</t>
  </si>
  <si>
    <t>ОБЩО МЕРКИ</t>
  </si>
  <si>
    <t>ОБЩО МЯРКА 2</t>
  </si>
  <si>
    <t>ОБЩО МЯРКА 12</t>
  </si>
  <si>
    <t>ОБЩО МЯРКА 11</t>
  </si>
  <si>
    <t>ОБЩО МЯРКА 10</t>
  </si>
  <si>
    <t>ОБЩО МЯРКА 9</t>
  </si>
  <si>
    <t>ОБЩО МЯРКА 8</t>
  </si>
  <si>
    <t>ОБЩО МЯРКА 7</t>
  </si>
  <si>
    <t>ОБЩО МЯРКА 6</t>
  </si>
  <si>
    <t>ОБЩО МЯРКА 5</t>
  </si>
  <si>
    <t>ОБЩО МЯРКА 4</t>
  </si>
  <si>
    <t>ОБЩО МЯРКА 3</t>
  </si>
  <si>
    <t>Мерки по осветление</t>
  </si>
  <si>
    <t>Мерки по котелна 
инсталация</t>
  </si>
  <si>
    <t>Мерки по прибори 
за измерване, контрол и управление</t>
  </si>
  <si>
    <t>Мерки по сградни 
инсталации</t>
  </si>
  <si>
    <t>Мерки по котелна инсталация</t>
  </si>
  <si>
    <t>Мерки по прибори за измерване, контрол и управление</t>
  </si>
  <si>
    <t>Мерки по сградни инсталации</t>
  </si>
  <si>
    <t>Мерки по абонатна станция</t>
  </si>
  <si>
    <t>Реконструкция (подмяна) на абонатна станция или на нейни елементи, включително изолации.</t>
  </si>
  <si>
    <t>Допълнителна изолация на външни стени, уплътнение на фуги във фасадите, .</t>
  </si>
  <si>
    <t>ЕНЕРГИЯ</t>
  </si>
  <si>
    <t>Настройка на системите за отопление, БГВ, вентилация, системи за топлинно оползотворяване и циркулиране на топлина, вентили за пестене на топлавода: вентили с ограничени потоци и др.</t>
  </si>
  <si>
    <t>Реконструкция (подмяна) на котелна инсталация или на елементи от нея (котли, помпи, тръбна мрежа, арматура и др.), включително настройки и изолации. Топлинни помпи: въздух-въздух, отработен въздух-вода, земни източници</t>
  </si>
  <si>
    <t>Инсталиране на енергийно-ефективна осветителна система, контрол за постоянен интензитет на осветеността, монтиране на система за автоматично управление. Осветители със стартови системи: осветителни тела с ефективни прибори. Ефективно външно осветление на обществени пространства.</t>
  </si>
  <si>
    <t xml:space="preserve">Ефективни охладителни уреди: хладилници и фризери за бита с висок показател на ЕЕ. Ефективни мокри уреди: съдомиални, перални и центрофугиращи сушилни за бита с висок показател на ЕЕ. Потребителски електронни стоки: електронни продукти за бита - TV, DVD, компютри и др.  Енергоефективни офис уреди: компютри, принтери, факсове, ксерокси и др. Ръководство за експлоатация и поддръжка, обучение на персонала, организационни дейности. </t>
  </si>
  <si>
    <t>Референтен специфичен годишен разход на енергия за отопление</t>
  </si>
  <si>
    <t>Въвеждане на системи, използващи един следните видове ВЕИ: слънце, вятър,вода, земя, вкл. термопомпи.</t>
  </si>
  <si>
    <r>
      <t>ОТОПЛЯЕМ ОБЕМ , m</t>
    </r>
    <r>
      <rPr>
        <vertAlign val="superscript"/>
        <sz val="10"/>
        <rFont val="Arial"/>
        <family val="2"/>
      </rPr>
      <t>3</t>
    </r>
  </si>
  <si>
    <r>
      <t>ПЛОЩ НА ОХЛАЖДАНИЯ ОБЕМ, m</t>
    </r>
    <r>
      <rPr>
        <vertAlign val="superscript"/>
        <sz val="10"/>
        <rFont val="Arial"/>
        <family val="2"/>
      </rPr>
      <t>2</t>
    </r>
  </si>
  <si>
    <r>
      <t>ОХЛАЖДАН ОБЕМ, m</t>
    </r>
    <r>
      <rPr>
        <vertAlign val="superscript"/>
        <sz val="10"/>
        <rFont val="Arial"/>
        <family val="2"/>
      </rPr>
      <t>3</t>
    </r>
  </si>
  <si>
    <t>РЕФЕРЕНТНО</t>
  </si>
  <si>
    <t>Референтен специфичен годишен разход на енергия за вентилация</t>
  </si>
  <si>
    <t>Референтен специфичен годишен разход на енергия за БГВ</t>
  </si>
  <si>
    <t>Референтен специфичен годишен разход на енергия за охлаждане</t>
  </si>
  <si>
    <t>Нормализиран специфичен годишен разход на енергия за отопление</t>
  </si>
  <si>
    <t>Нормализиран специфичен годишен разход на енергия за вентилация</t>
  </si>
  <si>
    <t>Нормализиран специфичен годишен разход на енергия за БГВ</t>
  </si>
  <si>
    <t>Нормализиран специфичен годишен разход на енергия за охлаждане</t>
  </si>
  <si>
    <t>2.1.  КОНСТРУКЦИЯ, ЕТАЖНОСТ И РЕЖИМ НА ОБИТАВНЕ НА СГРАДАТА</t>
  </si>
  <si>
    <t>Общо годишно енергопотребление - нормализирано (по базова линия) (kWh)</t>
  </si>
  <si>
    <r>
      <t>СОБСТВЕНОСТ (</t>
    </r>
    <r>
      <rPr>
        <sz val="8"/>
        <rFont val="Arial"/>
        <family val="2"/>
      </rPr>
      <t>вид собственост, име и адрес на собственика, телефон)</t>
    </r>
  </si>
  <si>
    <t>ДЯЛ НА СПЕСТЯВАНИЯТА</t>
  </si>
  <si>
    <r>
      <t>kWh/m</t>
    </r>
    <r>
      <rPr>
        <vertAlign val="superscript"/>
        <sz val="10"/>
        <rFont val="Arial"/>
        <family val="2"/>
      </rPr>
      <t>2</t>
    </r>
    <r>
      <rPr>
        <sz val="10"/>
        <rFont val="Arial"/>
        <family val="2"/>
      </rPr>
      <t>.год.</t>
    </r>
  </si>
  <si>
    <r>
      <t>Р Е З Ю М Е</t>
    </r>
    <r>
      <rPr>
        <b/>
        <sz val="16"/>
        <rFont val="Arial"/>
        <family val="2"/>
      </rPr>
      <t xml:space="preserve">
НА ДОКЛАД ОТ ИЗВЪРШЕНО ОБСЛЕДВАНЕ 
ЗА ЕНЕРГИЙНА ЕФЕКТИВНОСТ
НА СГРАДА</t>
    </r>
  </si>
  <si>
    <t>ЗАБЕЛЕЖЕКА:
Съкращенията "ПД", "ЧП", "ПО", "ЧО", "С", "Ч" в т.1.1. за собствеността означават съответно публична държавна, частна държавна, публична общинска, смесена (включително съ-собствена) - с означаване дяловете на съсобствеността и режима на тези дялове, и частна собственост.</t>
  </si>
  <si>
    <t>Тoзи sheet не е част от резюмето. Ролята му е само да подпомогне обследващите при класифициране на предписаните ЕСМ.</t>
  </si>
  <si>
    <r>
      <t>УКАЗАНИЯ ПО Т. 5.2: 
1. Всяка предписана мярка се причислява към някоя от 12-те типизирани (Не променяйте наименованието на мерките! За класифицирането им използвайте помощен sheet Measures.).
2. За всяка мярка се попълва годишната икономия на съответните видове горива в натурални единици (kg/год., Nm3/год.) и в kWh/год. 
3. В клетките, в които има цифра "0" или символ "#DIV/0!" са въведени съответни формули.
4. Екологичният еквивалент (редуцирани емисии СО</t>
    </r>
    <r>
      <rPr>
        <vertAlign val="subscript"/>
        <sz val="10"/>
        <color indexed="10"/>
        <rFont val="Arial"/>
        <family val="2"/>
      </rPr>
      <t>2</t>
    </r>
    <r>
      <rPr>
        <sz val="10"/>
        <color indexed="10"/>
        <rFont val="Arial"/>
        <family val="2"/>
      </rPr>
      <t>) на всяко спестено гориво/енергия се определя по формула, съгласно чл.15 от Наредба по чл.15 към ЗЕЕ, при използване на съответното приложение.
5. Общата годишна икономия на енергия се изчислява по отношение на базисното енергопотребление автоматично след попълване на таблиците по т. 3.1.2 и т. 5.2 (Въведени са съответните формули.).
6. За годишна икономия на енергия в лв/год. се попълва чистата икономия след отчитане на експлоатационните разходи, свързани с въвеждането на съответната мярка.</t>
    </r>
  </si>
  <si>
    <t>Ангел Илиев</t>
  </si>
  <si>
    <t>гр. Пловдив, ул. "Сан Стифано" № 99</t>
  </si>
  <si>
    <t>maiood.office@gmail.com</t>
  </si>
  <si>
    <t>инж. Димитър Палийски</t>
  </si>
  <si>
    <t>инж. Николай Ставрев</t>
  </si>
  <si>
    <t>инж. Димитър Димитров</t>
  </si>
  <si>
    <t>Многофамилна жилищна сграда</t>
  </si>
  <si>
    <t>Жилищна</t>
  </si>
  <si>
    <t>ДЪРВА ЗА ОГРЕВ</t>
  </si>
  <si>
    <t>Етажна собственост</t>
  </si>
  <si>
    <t>Термовизионна Диагностика - ТВД" ЕООД / 0026</t>
  </si>
  <si>
    <t>гр, Стамболийски, ул. "Г. С. Раковски" № 29</t>
  </si>
  <si>
    <t xml:space="preserve">                 1980   год.</t>
  </si>
  <si>
    <t>026ТВД076</t>
  </si>
  <si>
    <t>24.08.2015 г.</t>
  </si>
  <si>
    <t>25.09.2015 г.</t>
  </si>
  <si>
    <t>1981 г.</t>
  </si>
  <si>
    <t>Свиленград</t>
  </si>
  <si>
    <t>гр, Свиленград, ул. "Д. Благоев" № 6-8</t>
  </si>
  <si>
    <t>Георги Манолов, кмет на община Свиленград</t>
  </si>
  <si>
    <t>kmet@svilengrad.bg</t>
  </si>
  <si>
    <t>0379 / 74302</t>
  </si>
  <si>
    <t xml:space="preserve">                 2015   год.</t>
  </si>
  <si>
    <t>0898532020</t>
  </si>
</sst>
</file>

<file path=xl/styles.xml><?xml version="1.0" encoding="utf-8"?>
<styleSheet xmlns="http://schemas.openxmlformats.org/spreadsheetml/2006/main">
  <numFmts count="4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0.00000"/>
    <numFmt numFmtId="174" formatCode="0.E+00"/>
    <numFmt numFmtId="175" formatCode="0.000"/>
    <numFmt numFmtId="176" formatCode="0.00000000"/>
    <numFmt numFmtId="177" formatCode="0.0000000"/>
    <numFmt numFmtId="178" formatCode="0.000000"/>
    <numFmt numFmtId="179" formatCode="0.0000"/>
    <numFmt numFmtId="180" formatCode="0.000000000"/>
    <numFmt numFmtId="181" formatCode="0.0%"/>
    <numFmt numFmtId="182" formatCode="[$-402]dd\ mmmm\ yyyy\ &quot;г.&quot;"/>
    <numFmt numFmtId="183" formatCode="0.0000000000"/>
    <numFmt numFmtId="184" formatCode="0.00000000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quot;Yes&quot;;&quot;Yes&quot;;&quot;No&quot;"/>
    <numFmt numFmtId="194" formatCode="&quot;True&quot;;&quot;True&quot;;&quot;False&quot;"/>
    <numFmt numFmtId="195" formatCode="&quot;On&quot;;&quot;On&quot;;&quot;Off&quot;"/>
    <numFmt numFmtId="196" formatCode="[$€-2]\ #,##0.00_);[Red]\([$€-2]\ #,##0.00\)"/>
    <numFmt numFmtId="197" formatCode="#,##0.0"/>
    <numFmt numFmtId="198" formatCode="hh:mm:ss\ &quot;ч.&quot;"/>
  </numFmts>
  <fonts count="64">
    <font>
      <sz val="10"/>
      <name val="Arial"/>
      <family val="0"/>
    </font>
    <font>
      <b/>
      <sz val="10"/>
      <name val="Arial"/>
      <family val="2"/>
    </font>
    <font>
      <b/>
      <sz val="11"/>
      <name val="Arial"/>
      <family val="2"/>
    </font>
    <font>
      <sz val="8"/>
      <name val="Arial"/>
      <family val="2"/>
    </font>
    <font>
      <b/>
      <vertAlign val="superscript"/>
      <sz val="10"/>
      <name val="Arial"/>
      <family val="2"/>
    </font>
    <font>
      <b/>
      <sz val="9"/>
      <name val="Arial"/>
      <family val="2"/>
    </font>
    <font>
      <b/>
      <vertAlign val="subscript"/>
      <sz val="9"/>
      <name val="Arial"/>
      <family val="2"/>
    </font>
    <font>
      <u val="single"/>
      <sz val="10"/>
      <color indexed="36"/>
      <name val="Arial"/>
      <family val="2"/>
    </font>
    <font>
      <u val="single"/>
      <sz val="10"/>
      <color indexed="12"/>
      <name val="Arial"/>
      <family val="2"/>
    </font>
    <font>
      <b/>
      <sz val="12"/>
      <name val="Arial"/>
      <family val="2"/>
    </font>
    <font>
      <i/>
      <sz val="10"/>
      <name val="Arial"/>
      <family val="2"/>
    </font>
    <font>
      <b/>
      <sz val="11"/>
      <color indexed="12"/>
      <name val="Bookman Old Style"/>
      <family val="1"/>
    </font>
    <font>
      <vertAlign val="superscript"/>
      <sz val="10"/>
      <name val="Arial"/>
      <family val="2"/>
    </font>
    <font>
      <sz val="10"/>
      <color indexed="10"/>
      <name val="Arial"/>
      <family val="2"/>
    </font>
    <font>
      <sz val="11"/>
      <color indexed="10"/>
      <name val="Arial"/>
      <family val="2"/>
    </font>
    <font>
      <sz val="9"/>
      <name val="Arial"/>
      <family val="2"/>
    </font>
    <font>
      <b/>
      <sz val="11"/>
      <color indexed="12"/>
      <name val="Arial"/>
      <family val="2"/>
    </font>
    <font>
      <b/>
      <sz val="20"/>
      <color indexed="12"/>
      <name val="Arial"/>
      <family val="2"/>
    </font>
    <font>
      <b/>
      <sz val="20"/>
      <name val="Arial"/>
      <family val="2"/>
    </font>
    <font>
      <b/>
      <sz val="16"/>
      <name val="Arial"/>
      <family val="2"/>
    </font>
    <font>
      <vertAlign val="subscript"/>
      <sz val="10"/>
      <color indexed="10"/>
      <name val="Arial"/>
      <family val="2"/>
    </font>
    <font>
      <i/>
      <sz val="11"/>
      <name val="Arial"/>
      <family val="2"/>
    </font>
    <font>
      <sz val="11"/>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b/>
      <sz val="11"/>
      <color indexed="8"/>
      <name val="Times New Roman"/>
      <family val="0"/>
    </font>
    <font>
      <sz val="11"/>
      <color indexed="8"/>
      <name val="Times New Roman"/>
      <family val="0"/>
    </font>
    <font>
      <vertAlign val="superscript"/>
      <sz val="12"/>
      <color indexed="8"/>
      <name val="Times New Roman"/>
      <family val="0"/>
    </font>
    <font>
      <b/>
      <sz val="12"/>
      <color indexed="8"/>
      <name val="Times New Roman"/>
      <family val="0"/>
    </font>
    <font>
      <b/>
      <vertAlign val="superscrip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6">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1" fillId="4" borderId="10" xfId="0" applyFont="1" applyFill="1" applyBorder="1" applyAlignment="1">
      <alignment horizontal="center" vertical="center"/>
    </xf>
    <xf numFmtId="0" fontId="0" fillId="0" borderId="0" xfId="0" applyAlignment="1">
      <alignment horizontal="center" vertical="center"/>
    </xf>
    <xf numFmtId="0" fontId="9" fillId="0" borderId="0" xfId="0" applyFont="1" applyAlignment="1">
      <alignment horizontal="centerContinuous" vertical="center"/>
    </xf>
    <xf numFmtId="0" fontId="1"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0" fillId="0" borderId="0" xfId="0" applyAlignment="1" applyProtection="1">
      <alignment vertical="center"/>
      <protection locked="0"/>
    </xf>
    <xf numFmtId="0" fontId="1" fillId="4" borderId="11" xfId="0" applyFont="1" applyFill="1" applyBorder="1" applyAlignment="1" applyProtection="1">
      <alignment horizontal="centerContinuous" vertical="center"/>
      <protection locked="0"/>
    </xf>
    <xf numFmtId="0" fontId="1" fillId="4" borderId="12" xfId="0" applyFont="1" applyFill="1" applyBorder="1" applyAlignment="1" applyProtection="1">
      <alignment horizontal="centerContinuous" vertical="center"/>
      <protection locked="0"/>
    </xf>
    <xf numFmtId="0" fontId="1" fillId="4" borderId="13" xfId="0" applyFont="1" applyFill="1" applyBorder="1" applyAlignment="1" applyProtection="1">
      <alignment horizontal="centerContinuous" vertical="center"/>
      <protection locked="0"/>
    </xf>
    <xf numFmtId="0" fontId="5" fillId="32" borderId="14" xfId="0"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1" fillId="4" borderId="15" xfId="0" applyFont="1" applyFill="1" applyBorder="1" applyAlignment="1" applyProtection="1">
      <alignment horizontal="centerContinuous" vertical="center"/>
      <protection locked="0"/>
    </xf>
    <xf numFmtId="0" fontId="1" fillId="4" borderId="16" xfId="0" applyFont="1" applyFill="1" applyBorder="1" applyAlignment="1" applyProtection="1">
      <alignment horizontal="centerContinuous" vertical="center"/>
      <protection locked="0"/>
    </xf>
    <xf numFmtId="0" fontId="1" fillId="3" borderId="11" xfId="0" applyFont="1" applyFill="1" applyBorder="1" applyAlignment="1" applyProtection="1">
      <alignment horizontal="centerContinuous" vertical="center"/>
      <protection locked="0"/>
    </xf>
    <xf numFmtId="0" fontId="1" fillId="3" borderId="10" xfId="0" applyFont="1" applyFill="1" applyBorder="1" applyAlignment="1" applyProtection="1">
      <alignment vertical="center"/>
      <protection/>
    </xf>
    <xf numFmtId="0" fontId="1" fillId="3" borderId="15" xfId="0" applyFont="1" applyFill="1" applyBorder="1" applyAlignment="1" applyProtection="1">
      <alignment horizontal="centerContinuous" vertical="center"/>
      <protection/>
    </xf>
    <xf numFmtId="0" fontId="1" fillId="3" borderId="16" xfId="0" applyFont="1" applyFill="1" applyBorder="1" applyAlignment="1" applyProtection="1">
      <alignment horizontal="centerContinuous" vertical="center"/>
      <protection/>
    </xf>
    <xf numFmtId="0" fontId="1" fillId="3" borderId="10" xfId="0" applyFont="1" applyFill="1" applyBorder="1" applyAlignment="1" applyProtection="1">
      <alignment horizontal="right" vertical="center"/>
      <protection/>
    </xf>
    <xf numFmtId="0" fontId="1" fillId="4" borderId="10" xfId="0" applyFont="1" applyFill="1" applyBorder="1" applyAlignment="1" applyProtection="1">
      <alignment horizontal="right" vertical="center"/>
      <protection/>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32" borderId="17" xfId="0" applyFont="1" applyFill="1" applyBorder="1" applyAlignment="1" applyProtection="1">
      <alignment horizontal="center" vertical="center"/>
      <protection locked="0"/>
    </xf>
    <xf numFmtId="0" fontId="1" fillId="32" borderId="14"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Continuous"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0" xfId="0" applyFont="1" applyBorder="1" applyAlignment="1">
      <alignment horizontal="center" vertical="center"/>
    </xf>
    <xf numFmtId="0" fontId="0" fillId="0" borderId="0" xfId="0" applyFill="1" applyAlignment="1" applyProtection="1">
      <alignment vertical="center"/>
      <protection locked="0"/>
    </xf>
    <xf numFmtId="0" fontId="1" fillId="0" borderId="0" xfId="0" applyFont="1" applyFill="1" applyBorder="1" applyAlignment="1" applyProtection="1">
      <alignment vertical="center"/>
      <protection/>
    </xf>
    <xf numFmtId="0" fontId="1" fillId="0" borderId="10" xfId="0" applyFont="1" applyFill="1" applyBorder="1" applyAlignment="1" applyProtection="1">
      <alignment vertical="center"/>
      <protection locked="0"/>
    </xf>
    <xf numFmtId="0" fontId="0" fillId="0" borderId="0" xfId="0" applyAlignment="1">
      <alignment horizontal="centerContinuous" vertical="center"/>
    </xf>
    <xf numFmtId="0" fontId="1" fillId="4" borderId="17"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1" fillId="0" borderId="0" xfId="0" applyFont="1" applyAlignment="1">
      <alignment vertical="center"/>
    </xf>
    <xf numFmtId="0" fontId="0" fillId="4" borderId="10" xfId="0" applyFont="1" applyFill="1" applyBorder="1" applyAlignment="1">
      <alignment horizontal="center" vertical="center"/>
    </xf>
    <xf numFmtId="0" fontId="10" fillId="0" borderId="0" xfId="0" applyFont="1" applyAlignment="1">
      <alignment horizontal="centerContinuous" vertical="center" wrapText="1"/>
    </xf>
    <xf numFmtId="0" fontId="0" fillId="0" borderId="10" xfId="0" applyFill="1" applyBorder="1" applyAlignment="1">
      <alignment vertical="center"/>
    </xf>
    <xf numFmtId="0" fontId="0" fillId="0" borderId="10" xfId="0"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Border="1" applyAlignment="1">
      <alignment vertical="center"/>
    </xf>
    <xf numFmtId="0" fontId="1"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locked="0"/>
    </xf>
    <xf numFmtId="0" fontId="10" fillId="0" borderId="0" xfId="0" applyFont="1" applyBorder="1" applyAlignment="1">
      <alignment horizontal="center" vertical="center" wrapText="1"/>
    </xf>
    <xf numFmtId="0" fontId="1" fillId="4" borderId="16" xfId="0" applyFont="1" applyFill="1" applyBorder="1" applyAlignment="1" applyProtection="1">
      <alignment horizontal="center" vertical="center"/>
      <protection locked="0"/>
    </xf>
    <xf numFmtId="0" fontId="1" fillId="4" borderId="19" xfId="0" applyFont="1" applyFill="1" applyBorder="1" applyAlignment="1" applyProtection="1">
      <alignment horizontal="center" vertical="center"/>
      <protection locked="0"/>
    </xf>
    <xf numFmtId="0" fontId="14" fillId="0" borderId="0" xfId="0" applyFont="1" applyAlignment="1">
      <alignment vertical="center"/>
    </xf>
    <xf numFmtId="0" fontId="0" fillId="4" borderId="16" xfId="0" applyFont="1" applyFill="1" applyBorder="1" applyAlignment="1">
      <alignment horizontal="centerContinuous" vertical="center"/>
    </xf>
    <xf numFmtId="0" fontId="0" fillId="0" borderId="10" xfId="0" applyFont="1" applyBorder="1" applyAlignment="1">
      <alignment vertical="center" wrapText="1"/>
    </xf>
    <xf numFmtId="0" fontId="1" fillId="4" borderId="12" xfId="0" applyFont="1" applyFill="1" applyBorder="1" applyAlignment="1">
      <alignment horizontal="center" vertical="center"/>
    </xf>
    <xf numFmtId="0" fontId="1" fillId="4" borderId="11" xfId="0" applyFont="1" applyFill="1" applyBorder="1" applyAlignment="1">
      <alignment horizontal="center"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right" vertical="center"/>
      <protection/>
    </xf>
    <xf numFmtId="0" fontId="0" fillId="4" borderId="12" xfId="0" applyFont="1" applyFill="1" applyBorder="1" applyAlignment="1">
      <alignment horizontal="left" vertical="center"/>
    </xf>
    <xf numFmtId="0" fontId="1" fillId="0" borderId="0" xfId="0" applyFont="1" applyFill="1" applyBorder="1" applyAlignment="1" applyProtection="1">
      <alignment horizontal="centerContinuous" vertical="center"/>
      <protection locked="0"/>
    </xf>
    <xf numFmtId="0" fontId="10" fillId="0" borderId="0" xfId="0" applyFont="1" applyAlignment="1">
      <alignment horizontal="left" vertical="center"/>
    </xf>
    <xf numFmtId="0" fontId="15" fillId="0" borderId="17" xfId="0" applyFont="1" applyFill="1" applyBorder="1" applyAlignment="1" applyProtection="1">
      <alignment horizontal="right" vertical="center"/>
      <protection locked="0"/>
    </xf>
    <xf numFmtId="0" fontId="15" fillId="0" borderId="10" xfId="0" applyFont="1" applyFill="1" applyBorder="1" applyAlignment="1" applyProtection="1">
      <alignment horizontal="right" vertical="center"/>
      <protection locked="0"/>
    </xf>
    <xf numFmtId="0" fontId="1" fillId="0" borderId="0" xfId="0" applyFont="1" applyFill="1" applyBorder="1" applyAlignment="1" applyProtection="1">
      <alignment horizontal="centerContinuous" vertical="center"/>
      <protection/>
    </xf>
    <xf numFmtId="0" fontId="0" fillId="0" borderId="0" xfId="0" applyAlignment="1">
      <alignment horizontal="left" vertical="center"/>
    </xf>
    <xf numFmtId="0" fontId="0" fillId="0" borderId="0" xfId="0" applyFont="1" applyAlignment="1">
      <alignment vertical="center"/>
    </xf>
    <xf numFmtId="0" fontId="1" fillId="0" borderId="11" xfId="0" applyFont="1" applyFill="1" applyBorder="1" applyAlignment="1" applyProtection="1">
      <alignment horizontal="centerContinuous" vertical="center"/>
      <protection locked="0"/>
    </xf>
    <xf numFmtId="3" fontId="1" fillId="4" borderId="10" xfId="0" applyNumberFormat="1" applyFont="1" applyFill="1" applyBorder="1" applyAlignment="1" applyProtection="1">
      <alignment horizontal="right" vertical="center"/>
      <protection/>
    </xf>
    <xf numFmtId="3" fontId="1" fillId="4" borderId="15" xfId="0" applyNumberFormat="1" applyFont="1" applyFill="1" applyBorder="1" applyAlignment="1" applyProtection="1">
      <alignment horizontal="right" vertical="center"/>
      <protection locked="0"/>
    </xf>
    <xf numFmtId="3" fontId="1" fillId="4" borderId="16" xfId="0" applyNumberFormat="1" applyFont="1" applyFill="1" applyBorder="1" applyAlignment="1" applyProtection="1">
      <alignment horizontal="right" vertical="center"/>
      <protection locked="0"/>
    </xf>
    <xf numFmtId="0" fontId="5" fillId="33" borderId="10"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10" xfId="0" applyFont="1" applyBorder="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17" xfId="0" applyFont="1" applyBorder="1" applyAlignment="1" applyProtection="1">
      <alignment horizontal="right" vertical="center"/>
      <protection locked="0"/>
    </xf>
    <xf numFmtId="0" fontId="0" fillId="4" borderId="15" xfId="0" applyFont="1" applyFill="1" applyBorder="1" applyAlignment="1" applyProtection="1">
      <alignment horizontal="centerContinuous" vertical="center"/>
      <protection locked="0"/>
    </xf>
    <xf numFmtId="0" fontId="0" fillId="4" borderId="16" xfId="0" applyFont="1" applyFill="1" applyBorder="1" applyAlignment="1" applyProtection="1">
      <alignment horizontal="centerContinuous" vertical="center"/>
      <protection locked="0"/>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Continuous" vertical="center"/>
      <protection locked="0"/>
    </xf>
    <xf numFmtId="0" fontId="1" fillId="4" borderId="14" xfId="0" applyFont="1" applyFill="1" applyBorder="1" applyAlignment="1" applyProtection="1">
      <alignment vertical="center"/>
      <protection locked="0"/>
    </xf>
    <xf numFmtId="0" fontId="1" fillId="4" borderId="14" xfId="0" applyFont="1" applyFill="1" applyBorder="1" applyAlignment="1" applyProtection="1">
      <alignment vertical="center"/>
      <protection/>
    </xf>
    <xf numFmtId="0" fontId="0" fillId="0" borderId="0" xfId="0" applyFont="1" applyBorder="1" applyAlignment="1" applyProtection="1">
      <alignment vertical="center"/>
      <protection locked="0"/>
    </xf>
    <xf numFmtId="0" fontId="17" fillId="0" borderId="0" xfId="0" applyFont="1" applyAlignment="1">
      <alignment horizontal="centerContinuous" vertical="center" wrapText="1"/>
    </xf>
    <xf numFmtId="0" fontId="0" fillId="0" borderId="17" xfId="0" applyFont="1" applyFill="1" applyBorder="1" applyAlignment="1">
      <alignment horizontal="center" vertical="center"/>
    </xf>
    <xf numFmtId="0" fontId="0" fillId="4" borderId="11" xfId="0" applyFont="1" applyFill="1" applyBorder="1" applyAlignment="1">
      <alignment horizontal="left" vertical="center"/>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19" xfId="0" applyFont="1" applyFill="1" applyBorder="1" applyAlignment="1">
      <alignment horizontal="left" vertical="center"/>
    </xf>
    <xf numFmtId="0" fontId="0" fillId="4" borderId="10" xfId="0" applyFont="1" applyFill="1" applyBorder="1" applyAlignment="1">
      <alignment vertical="center"/>
    </xf>
    <xf numFmtId="0" fontId="0" fillId="0" borderId="10" xfId="0" applyFont="1" applyBorder="1" applyAlignment="1">
      <alignment vertical="center"/>
    </xf>
    <xf numFmtId="0" fontId="0" fillId="0" borderId="16" xfId="0" applyFont="1" applyBorder="1" applyAlignment="1">
      <alignment horizontal="centerContinuous"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pplyProtection="1">
      <alignment horizontal="centerContinuous" vertical="center"/>
      <protection locked="0"/>
    </xf>
    <xf numFmtId="3" fontId="0" fillId="0" borderId="10" xfId="0" applyNumberFormat="1" applyFont="1" applyBorder="1" applyAlignment="1" applyProtection="1">
      <alignment horizontal="right" vertical="center"/>
      <protection locked="0"/>
    </xf>
    <xf numFmtId="3" fontId="0" fillId="0" borderId="10" xfId="0" applyNumberFormat="1" applyFont="1" applyBorder="1" applyAlignment="1" applyProtection="1">
      <alignment horizontal="right" vertical="center"/>
      <protection/>
    </xf>
    <xf numFmtId="3" fontId="0" fillId="4" borderId="10" xfId="0" applyNumberFormat="1" applyFont="1" applyFill="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10" xfId="0" applyFont="1" applyBorder="1" applyAlignment="1" applyProtection="1">
      <alignment vertical="center"/>
      <protection/>
    </xf>
    <xf numFmtId="0" fontId="0" fillId="0" borderId="0" xfId="0" applyFont="1" applyFill="1" applyBorder="1" applyAlignment="1" applyProtection="1">
      <alignment vertical="center"/>
      <protection locked="0"/>
    </xf>
    <xf numFmtId="0" fontId="0" fillId="3" borderId="15" xfId="0" applyFont="1" applyFill="1" applyBorder="1" applyAlignment="1" applyProtection="1">
      <alignment horizontal="centerContinuous" vertical="center"/>
      <protection locked="0"/>
    </xf>
    <xf numFmtId="0" fontId="0" fillId="3" borderId="16" xfId="0" applyFont="1" applyFill="1" applyBorder="1" applyAlignment="1" applyProtection="1">
      <alignment horizontal="centerContinuous" vertical="center"/>
      <protection locked="0"/>
    </xf>
    <xf numFmtId="0" fontId="0" fillId="0" borderId="15" xfId="0" applyFont="1" applyFill="1" applyBorder="1" applyAlignment="1" applyProtection="1">
      <alignment horizontal="centerContinuous" vertical="center"/>
      <protection locked="0"/>
    </xf>
    <xf numFmtId="0" fontId="0" fillId="0" borderId="16" xfId="0" applyFont="1" applyFill="1" applyBorder="1" applyAlignment="1" applyProtection="1">
      <alignment horizontal="centerContinuous" vertical="center"/>
      <protection locked="0"/>
    </xf>
    <xf numFmtId="0" fontId="16" fillId="0" borderId="0" xfId="0" applyFont="1" applyAlignment="1">
      <alignment horizontal="right" vertical="center"/>
    </xf>
    <xf numFmtId="0" fontId="0"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pplyProtection="1">
      <alignment horizontal="center" vertical="center"/>
      <protection locked="0"/>
    </xf>
    <xf numFmtId="0" fontId="21" fillId="0" borderId="10" xfId="0"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17" xfId="0" applyFont="1" applyFill="1" applyBorder="1" applyAlignment="1">
      <alignment horizontal="center" vertical="center" wrapText="1"/>
    </xf>
    <xf numFmtId="0" fontId="22" fillId="0" borderId="14" xfId="0" applyFont="1" applyBorder="1" applyAlignment="1">
      <alignment horizontal="center" vertical="center"/>
    </xf>
    <xf numFmtId="0" fontId="8" fillId="0" borderId="10" xfId="53" applyBorder="1" applyAlignment="1" applyProtection="1">
      <alignment vertical="center"/>
      <protection/>
    </xf>
    <xf numFmtId="0" fontId="10" fillId="0" borderId="11" xfId="0" applyFont="1" applyFill="1" applyBorder="1" applyAlignment="1">
      <alignment horizontal="centerContinuous" vertical="center"/>
    </xf>
    <xf numFmtId="0" fontId="10" fillId="0" borderId="0" xfId="0" applyFont="1" applyBorder="1" applyAlignment="1">
      <alignment vertical="center" wrapText="1"/>
    </xf>
    <xf numFmtId="0" fontId="0" fillId="0" borderId="0" xfId="0" applyBorder="1" applyAlignment="1">
      <alignment vertical="center" wrapText="1"/>
    </xf>
    <xf numFmtId="4" fontId="0" fillId="0" borderId="10" xfId="0" applyNumberFormat="1" applyFont="1" applyBorder="1" applyAlignment="1" applyProtection="1">
      <alignment horizontal="right" vertical="center"/>
      <protection/>
    </xf>
    <xf numFmtId="4" fontId="0" fillId="3" borderId="10" xfId="0" applyNumberFormat="1" applyFont="1" applyFill="1" applyBorder="1" applyAlignment="1" applyProtection="1">
      <alignment horizontal="right" vertical="center"/>
      <protection/>
    </xf>
    <xf numFmtId="10" fontId="1" fillId="3" borderId="10" xfId="0" applyNumberFormat="1" applyFont="1" applyFill="1" applyBorder="1" applyAlignment="1" applyProtection="1">
      <alignment vertical="center"/>
      <protection/>
    </xf>
    <xf numFmtId="3" fontId="0" fillId="0" borderId="10" xfId="0" applyNumberFormat="1" applyFont="1" applyBorder="1" applyAlignment="1" applyProtection="1">
      <alignment vertical="center"/>
      <protection/>
    </xf>
    <xf numFmtId="4" fontId="0" fillId="0" borderId="10" xfId="0" applyNumberFormat="1" applyFont="1" applyBorder="1" applyAlignment="1" applyProtection="1">
      <alignment vertical="center"/>
      <protection/>
    </xf>
    <xf numFmtId="0" fontId="10" fillId="0" borderId="0" xfId="0" applyFont="1" applyAlignment="1">
      <alignment vertical="center"/>
    </xf>
    <xf numFmtId="4" fontId="0" fillId="0" borderId="10" xfId="0" applyNumberFormat="1" applyFont="1" applyBorder="1" applyAlignment="1" applyProtection="1">
      <alignment horizontal="right" vertical="center"/>
      <protection locked="0"/>
    </xf>
    <xf numFmtId="4" fontId="1" fillId="4" borderId="10" xfId="0" applyNumberFormat="1" applyFont="1" applyFill="1" applyBorder="1" applyAlignment="1" applyProtection="1">
      <alignment horizontal="right" vertical="center"/>
      <protection/>
    </xf>
    <xf numFmtId="4" fontId="0" fillId="4" borderId="10" xfId="0" applyNumberFormat="1" applyFont="1" applyFill="1" applyBorder="1" applyAlignment="1" applyProtection="1">
      <alignment horizontal="right" vertical="center"/>
      <protection/>
    </xf>
    <xf numFmtId="2" fontId="0" fillId="0" borderId="10" xfId="0" applyNumberFormat="1" applyFont="1" applyBorder="1" applyAlignment="1" applyProtection="1">
      <alignment vertical="center"/>
      <protection locked="0"/>
    </xf>
    <xf numFmtId="0" fontId="8" fillId="0" borderId="0" xfId="53" applyAlignment="1" applyProtection="1">
      <alignment/>
      <protection/>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8" fillId="0" borderId="0" xfId="0" applyFont="1" applyAlignment="1">
      <alignment horizontal="center" vertical="center" wrapText="1"/>
    </xf>
    <xf numFmtId="0" fontId="0" fillId="4" borderId="20"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11"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0" fillId="4" borderId="11" xfId="0" applyFont="1" applyFill="1" applyBorder="1" applyAlignment="1">
      <alignment horizontal="left" vertical="center"/>
    </xf>
    <xf numFmtId="0" fontId="0" fillId="4" borderId="16" xfId="0" applyFont="1" applyFill="1" applyBorder="1" applyAlignment="1">
      <alignment horizontal="left" vertical="center"/>
    </xf>
    <xf numFmtId="0" fontId="13" fillId="0" borderId="0" xfId="0" applyFont="1" applyBorder="1" applyAlignment="1">
      <alignment horizontal="left" vertical="center" wrapText="1"/>
    </xf>
    <xf numFmtId="0" fontId="0" fillId="4" borderId="14" xfId="0" applyFont="1" applyFill="1" applyBorder="1" applyAlignment="1">
      <alignment horizontal="center" vertical="center"/>
    </xf>
    <xf numFmtId="0" fontId="1" fillId="4" borderId="11" xfId="0" applyFont="1" applyFill="1" applyBorder="1" applyAlignment="1">
      <alignment horizontal="left" vertical="center"/>
    </xf>
    <xf numFmtId="0" fontId="1" fillId="4" borderId="16" xfId="0" applyFont="1" applyFill="1" applyBorder="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left" vertical="center" wrapText="1"/>
    </xf>
    <xf numFmtId="0" fontId="2" fillId="0" borderId="0" xfId="0" applyFont="1" applyAlignment="1">
      <alignment horizontal="left" vertical="center"/>
    </xf>
    <xf numFmtId="0" fontId="0" fillId="0" borderId="11"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3" fillId="0" borderId="0" xfId="0" applyFont="1" applyAlignment="1" applyProtection="1">
      <alignment horizontal="left" vertical="center" wrapText="1"/>
      <protection locked="0"/>
    </xf>
    <xf numFmtId="0" fontId="1" fillId="4" borderId="12"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22"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1" fillId="4" borderId="23"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vertical="center"/>
      <protection locked="0"/>
    </xf>
    <xf numFmtId="0" fontId="1" fillId="4" borderId="20"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protection locked="0"/>
    </xf>
    <xf numFmtId="0" fontId="1" fillId="4" borderId="19" xfId="0" applyFont="1" applyFill="1" applyBorder="1" applyAlignment="1" applyProtection="1">
      <alignment horizontal="center" vertical="center"/>
      <protection locked="0"/>
    </xf>
    <xf numFmtId="0" fontId="1" fillId="4" borderId="24"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protection locked="0"/>
    </xf>
    <xf numFmtId="0" fontId="1" fillId="4" borderId="16" xfId="0" applyFont="1" applyFill="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6" xfId="0" applyFont="1" applyBorder="1" applyAlignment="1">
      <alignment vertical="center"/>
    </xf>
    <xf numFmtId="0" fontId="1" fillId="0" borderId="0" xfId="0" applyFont="1" applyFill="1" applyBorder="1" applyAlignment="1" applyProtection="1">
      <alignment horizontal="left" vertical="center"/>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5" fillId="4" borderId="20"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0" fillId="0" borderId="0" xfId="0" applyFont="1" applyAlignment="1">
      <alignment horizontal="left" vertical="center" wrapText="1"/>
    </xf>
    <xf numFmtId="0" fontId="23" fillId="0" borderId="0" xfId="0" applyFont="1" applyAlignment="1">
      <alignment horizontal="center" vertical="center"/>
    </xf>
    <xf numFmtId="0" fontId="1" fillId="4" borderId="11" xfId="0" applyFont="1" applyFill="1" applyBorder="1" applyAlignment="1">
      <alignment horizontal="center" vertical="center"/>
    </xf>
    <xf numFmtId="0" fontId="1" fillId="4" borderId="16" xfId="0" applyFont="1" applyFill="1" applyBorder="1" applyAlignment="1">
      <alignment horizontal="center"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16" xfId="0" applyFont="1" applyBorder="1" applyAlignment="1">
      <alignment horizontal="center" vertical="center"/>
    </xf>
    <xf numFmtId="49" fontId="0" fillId="0" borderId="10" xfId="0" applyNumberForma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28</xdr:row>
      <xdr:rowOff>0</xdr:rowOff>
    </xdr:from>
    <xdr:to>
      <xdr:col>9</xdr:col>
      <xdr:colOff>704850</xdr:colOff>
      <xdr:row>55</xdr:row>
      <xdr:rowOff>142875</xdr:rowOff>
    </xdr:to>
    <xdr:sp>
      <xdr:nvSpPr>
        <xdr:cNvPr id="1" name="TextBox 2"/>
        <xdr:cNvSpPr txBox="1">
          <a:spLocks noChangeArrowheads="1"/>
        </xdr:cNvSpPr>
      </xdr:nvSpPr>
      <xdr:spPr>
        <a:xfrm>
          <a:off x="66675" y="4572000"/>
          <a:ext cx="6124575" cy="451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Многофамилната жилищна сграда на ул. „Д. Благоев” № 6-8, гр. Свиленград е изградена по типов проект с панелна конструкция</a:t>
          </a:r>
          <a:r>
            <a:rPr lang="en-US" cap="none" sz="1200" b="0" i="0" u="none" baseline="0">
              <a:solidFill>
                <a:srgbClr val="000000"/>
              </a:solidFill>
              <a:latin typeface="Times New Roman"/>
              <a:ea typeface="Times New Roman"/>
              <a:cs typeface="Times New Roman"/>
            </a:rPr>
            <a:t>. Сградата е съставена от четири  секции. . Секциите са три типа; една на пет етажа с три двустайни апартамента на етаж, две на пет етажа с два тристайни апартамента на етаж и една на пет етажа с два двустайни и един тристаен апартамента на етаж. В сградата всички имоти са битови и се ползват като апартаменти. Между отделните секции са изпълнени строителните фуги, като в част от дължините им е изпълнено покритие от поцинкована ламарина за ограничаване интензивността на топлинните загуби.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Жилищната сграда е със стоманобетонна панелна конструкция 0,20 м измазани двустранно с варопясъчна мазилка. След 2004 г. по част от външните стени на сграда е полагана  допълнителна топлоизолация от стиропор с дебелина 0,05 м.по индивидуалната инициатива на отделните собственици на имоти.
</a:t>
          </a:r>
          <a:r>
            <a:rPr lang="en-US" cap="none" sz="1200" b="0" i="0" u="none" baseline="0">
              <a:solidFill>
                <a:srgbClr val="000000"/>
              </a:solidFill>
              <a:latin typeface="Times New Roman"/>
              <a:ea typeface="Times New Roman"/>
              <a:cs typeface="Times New Roman"/>
            </a:rPr>
            <a:t>Всички секции на сградата са с избени помещения подземо и надземно разположени. Подовата конструкция е под над неотопляема изба. 
</a:t>
          </a:r>
          <a:r>
            <a:rPr lang="en-US" cap="none" sz="1200" b="0" i="0" u="none" baseline="0">
              <a:solidFill>
                <a:srgbClr val="000000"/>
              </a:solidFill>
              <a:latin typeface="Times New Roman"/>
              <a:ea typeface="Times New Roman"/>
              <a:cs typeface="Times New Roman"/>
            </a:rPr>
            <a:t>Всички секции на сградата са със студен плосък покрив с подпокривно пространство 0,80 м.  Покривната конструкция е плоча измазана с варопясъчна мазилка от вътре, от външната страна при строежа на сградата е положена перлитова насипка 0,10 м, 0,8м. подпокривно пространство с вентилационни отвори и над него бетонна панелна конструкция с изпълнена нивелиращ чакъл и хидроизолация.
</a:t>
          </a:r>
          <a:r>
            <a:rPr lang="en-US" cap="none" sz="1200" b="0" i="0" u="none" baseline="0">
              <a:solidFill>
                <a:srgbClr val="000000"/>
              </a:solidFill>
              <a:latin typeface="Times New Roman"/>
              <a:ea typeface="Times New Roman"/>
              <a:cs typeface="Times New Roman"/>
            </a:rPr>
            <a:t>Многофамилната жилищна сграда на ул. „Д. Благоев” № 6-8, гр. Свиленград се отоплява посредством индивидуални отоплители на твърдо гориво или ел. енергия. 
</a:t>
          </a:r>
          <a:r>
            <a:rPr lang="en-US" cap="none" sz="1200" b="0" i="0" u="none" baseline="0">
              <a:solidFill>
                <a:srgbClr val="000000"/>
              </a:solidFill>
              <a:latin typeface="Times New Roman"/>
              <a:ea typeface="Times New Roman"/>
              <a:cs typeface="Times New Roman"/>
            </a:rPr>
            <a:t>БГВ за нуждите етажните собственици  се осигуряват от индивидуални ел. бойлери.
</a:t>
          </a:r>
          <a:r>
            <a:rPr lang="en-US" cap="none" sz="1200" b="0" i="0" u="none" baseline="0">
              <a:solidFill>
                <a:srgbClr val="000000"/>
              </a:solidFill>
              <a:latin typeface="Times New Roman"/>
              <a:ea typeface="Times New Roman"/>
              <a:cs typeface="Times New Roman"/>
            </a:rPr>
            <a:t>Осветлението в сградата е реализирано на база луминесцентни лампи,  лампи с нажежаема спирала и енергоспестяващи лампи. Осветителните тела са в добро техническо състояние, не се забелязват се изгорели и липсващи лампи по осветителните тела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38100</xdr:colOff>
      <xdr:row>61</xdr:row>
      <xdr:rowOff>19050</xdr:rowOff>
    </xdr:from>
    <xdr:to>
      <xdr:col>9</xdr:col>
      <xdr:colOff>657225</xdr:colOff>
      <xdr:row>93</xdr:row>
      <xdr:rowOff>123825</xdr:rowOff>
    </xdr:to>
    <xdr:sp>
      <xdr:nvSpPr>
        <xdr:cNvPr id="2" name="TextBox 2"/>
        <xdr:cNvSpPr txBox="1">
          <a:spLocks noChangeArrowheads="1"/>
        </xdr:cNvSpPr>
      </xdr:nvSpPr>
      <xdr:spPr>
        <a:xfrm>
          <a:off x="38100" y="9934575"/>
          <a:ext cx="6105525" cy="528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В многофмилната жилищна сграда на адрес ул. „Д. Благоев“ № 6-8, гр. Свиленград не е проектирана и изграждана инсталация за централно топлоснабдяване.
</a:t>
          </a:r>
          <a:r>
            <a:rPr lang="en-US" cap="none" sz="1200" b="0" i="0" u="none" baseline="0">
              <a:solidFill>
                <a:srgbClr val="000000"/>
              </a:solidFill>
              <a:latin typeface="Times New Roman"/>
              <a:ea typeface="Times New Roman"/>
              <a:cs typeface="Times New Roman"/>
            </a:rPr>
            <a:t>Отоплението в сградата се осъществява от индивидуални отоплители различни за отделните имоти. В 45% от имотите се ползват отоплителни печки и отоплителни печки тип камина на твърдо гориво – дърва и/или въглища, 10% от имотите ползват автономни климатични системи инверторен тип, а в останалите имоти се ползват отоплотелни уреди конвекторен тип с ел.енергия. Отоплителните уреди са в добро техническо състояние, не се забелязват се следи от съществени повреди. 
</a:t>
          </a:r>
          <a:r>
            <a:rPr lang="en-US" cap="none" sz="1200" b="0" i="0" u="none" baseline="0">
              <a:solidFill>
                <a:srgbClr val="000000"/>
              </a:solidFill>
              <a:latin typeface="Times New Roman"/>
              <a:ea typeface="Times New Roman"/>
              <a:cs typeface="Times New Roman"/>
            </a:rPr>
            <a:t>В жилищната сграда се използват различен тип и мощност електрически отоплителни уреди.
</a:t>
          </a:r>
          <a:r>
            <a:rPr lang="en-US" cap="none" sz="1200" b="0" i="0" u="none" baseline="0">
              <a:solidFill>
                <a:srgbClr val="000000"/>
              </a:solidFill>
              <a:latin typeface="Times New Roman"/>
              <a:ea typeface="Times New Roman"/>
              <a:cs typeface="Times New Roman"/>
            </a:rPr>
            <a:t>Индивидуалните климатизатори се използват както за отопление през зимния период, така и за охлаждане през лятото.
</a:t>
          </a:r>
          <a:r>
            <a:rPr lang="en-US" cap="none" sz="1200" b="0" i="0" u="none" baseline="0">
              <a:solidFill>
                <a:srgbClr val="000000"/>
              </a:solidFill>
              <a:latin typeface="Times New Roman"/>
              <a:ea typeface="Times New Roman"/>
              <a:cs typeface="Times New Roman"/>
            </a:rPr>
            <a:t>В жилищната сграда няма изградена инсталация за централно снабдяване с БГВ. Гореща вода се осигурява за всеки апарнамент индивидуално посредством различни по тип, обем и мощност електрически бойлери.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В сградата няма изградена централизирана вентилационна система. Всички помещения се вентилират с естествена вентилация през отваряеми врати и прозорци. На база на изпълнената оценка на състоянието на външни врати и прозорци, беше оценено въздействието им върху инфилтрацията в сградата, като крайния изчислителен резултат е увеличение с 0,12 </a:t>
          </a:r>
          <a:r>
            <a:rPr lang="en-US" cap="none" sz="1200" b="0" i="0" u="none" baseline="0">
              <a:solidFill>
                <a:srgbClr val="000000"/>
              </a:solidFill>
              <a:latin typeface="Times New Roman"/>
              <a:ea typeface="Times New Roman"/>
              <a:cs typeface="Times New Roman"/>
            </a:rPr>
            <a:t>h </a:t>
          </a:r>
          <a:r>
            <a:rPr lang="en-US" cap="none" sz="1200" b="0" i="0" u="none" baseline="30000">
              <a:solidFill>
                <a:srgbClr val="000000"/>
              </a:solidFill>
              <a:latin typeface="Times New Roman"/>
              <a:ea typeface="Times New Roman"/>
              <a:cs typeface="Times New Roman"/>
            </a:rPr>
            <a:t>– 1</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В част от кухненските помещения са монтирани абсорбери работещи на рециркулационен принцип за улавяне на миризми и влага от приготвяне на храна.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Осветлението в сградата е реализирано с лампи с нажежаема жичка, луминесцентни лампи и енергоспестяващи лампи разположени в различни типове осветителни тела. В коридорите, стаи и спалните помещения са инсталирани лампи с нажежаема жичка или енергоефективни. В 4 % от дневни помещения осветлението се осъществява с луминисцентни лампи.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8</xdr:col>
      <xdr:colOff>419100</xdr:colOff>
      <xdr:row>13</xdr:row>
      <xdr:rowOff>85725</xdr:rowOff>
    </xdr:from>
    <xdr:to>
      <xdr:col>9</xdr:col>
      <xdr:colOff>352425</xdr:colOff>
      <xdr:row>17</xdr:row>
      <xdr:rowOff>9525</xdr:rowOff>
    </xdr:to>
    <xdr:sp>
      <xdr:nvSpPr>
        <xdr:cNvPr id="3" name="Arc 290"/>
        <xdr:cNvSpPr>
          <a:spLocks/>
        </xdr:cNvSpPr>
      </xdr:nvSpPr>
      <xdr:spPr>
        <a:xfrm rot="13301176" flipV="1">
          <a:off x="5295900" y="2228850"/>
          <a:ext cx="542925" cy="571500"/>
        </a:xfrm>
        <a:custGeom>
          <a:pathLst>
            <a:path fill="none" h="43200" w="43200">
              <a:moveTo>
                <a:pt x="15778" y="799"/>
              </a:moveTo>
              <a:cubicBezTo>
                <a:pt x="17673" y="268"/>
                <a:pt x="19632" y="-1"/>
                <a:pt x="21600" y="0"/>
              </a:cubicBezTo>
              <a:cubicBezTo>
                <a:pt x="33529" y="0"/>
                <a:pt x="43200" y="9670"/>
                <a:pt x="43200" y="21600"/>
              </a:cubicBezTo>
              <a:cubicBezTo>
                <a:pt x="43200" y="33529"/>
                <a:pt x="33529" y="43200"/>
                <a:pt x="21600" y="43200"/>
              </a:cubicBezTo>
              <a:cubicBezTo>
                <a:pt x="9670" y="43200"/>
                <a:pt x="0" y="33529"/>
                <a:pt x="0" y="21600"/>
              </a:cubicBezTo>
              <a:cubicBezTo>
                <a:pt x="-1" y="19043"/>
                <a:pt x="453" y="16507"/>
                <a:pt x="1340" y="14110"/>
              </a:cubicBezTo>
            </a:path>
            <a:path stroke="0" h="43200" w="43200">
              <a:moveTo>
                <a:pt x="15778" y="799"/>
              </a:moveTo>
              <a:cubicBezTo>
                <a:pt x="17673" y="268"/>
                <a:pt x="19632" y="-1"/>
                <a:pt x="21600" y="0"/>
              </a:cubicBezTo>
              <a:cubicBezTo>
                <a:pt x="33529" y="0"/>
                <a:pt x="43200" y="9670"/>
                <a:pt x="43200" y="21600"/>
              </a:cubicBezTo>
              <a:cubicBezTo>
                <a:pt x="43200" y="33529"/>
                <a:pt x="33529" y="43200"/>
                <a:pt x="21600" y="43200"/>
              </a:cubicBezTo>
              <a:cubicBezTo>
                <a:pt x="9670" y="43200"/>
                <a:pt x="0" y="33529"/>
                <a:pt x="0" y="21600"/>
              </a:cubicBezTo>
              <a:cubicBezTo>
                <a:pt x="-1" y="19043"/>
                <a:pt x="453" y="16507"/>
                <a:pt x="1340" y="14110"/>
              </a:cubicBezTo>
              <a:lnTo>
                <a:pt x="21600" y="21600"/>
              </a:lnTo>
              <a:lnTo>
                <a:pt x="15778" y="799"/>
              </a:lnTo>
              <a:close/>
            </a:path>
          </a:pathLst>
        </a:custGeom>
        <a:noFill/>
        <a:ln w="603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561975</xdr:colOff>
      <xdr:row>12</xdr:row>
      <xdr:rowOff>85725</xdr:rowOff>
    </xdr:from>
    <xdr:to>
      <xdr:col>9</xdr:col>
      <xdr:colOff>152400</xdr:colOff>
      <xdr:row>18</xdr:row>
      <xdr:rowOff>28575</xdr:rowOff>
    </xdr:to>
    <xdr:sp>
      <xdr:nvSpPr>
        <xdr:cNvPr id="4" name="AutoShape 291"/>
        <xdr:cNvSpPr>
          <a:spLocks/>
        </xdr:cNvSpPr>
      </xdr:nvSpPr>
      <xdr:spPr>
        <a:xfrm rot="16200000">
          <a:off x="5438775" y="2066925"/>
          <a:ext cx="200025" cy="914400"/>
        </a:xfrm>
        <a:prstGeom prst="rightArrow">
          <a:avLst>
            <a:gd name="adj" fmla="val 28712"/>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18</xdr:row>
      <xdr:rowOff>28575</xdr:rowOff>
    </xdr:from>
    <xdr:to>
      <xdr:col>9</xdr:col>
      <xdr:colOff>390525</xdr:colOff>
      <xdr:row>27</xdr:row>
      <xdr:rowOff>38100</xdr:rowOff>
    </xdr:to>
    <xdr:pic>
      <xdr:nvPicPr>
        <xdr:cNvPr id="5" name="Picture 7"/>
        <xdr:cNvPicPr preferRelativeResize="1">
          <a:picLocks noChangeAspect="1"/>
        </xdr:cNvPicPr>
      </xdr:nvPicPr>
      <xdr:blipFill>
        <a:blip r:embed="rId1"/>
        <a:stretch>
          <a:fillRect/>
        </a:stretch>
      </xdr:blipFill>
      <xdr:spPr>
        <a:xfrm>
          <a:off x="276225" y="2981325"/>
          <a:ext cx="5600700" cy="1466850"/>
        </a:xfrm>
        <a:prstGeom prst="rect">
          <a:avLst/>
        </a:prstGeom>
        <a:noFill/>
        <a:ln w="9525" cmpd="sng">
          <a:noFill/>
        </a:ln>
      </xdr:spPr>
    </xdr:pic>
    <xdr:clientData/>
  </xdr:twoCellAnchor>
  <xdr:twoCellAnchor>
    <xdr:from>
      <xdr:col>2</xdr:col>
      <xdr:colOff>200025</xdr:colOff>
      <xdr:row>3</xdr:row>
      <xdr:rowOff>57150</xdr:rowOff>
    </xdr:from>
    <xdr:to>
      <xdr:col>7</xdr:col>
      <xdr:colOff>104775</xdr:colOff>
      <xdr:row>17</xdr:row>
      <xdr:rowOff>114300</xdr:rowOff>
    </xdr:to>
    <xdr:pic>
      <xdr:nvPicPr>
        <xdr:cNvPr id="6" name="Picture 8" descr="IMG_4481"/>
        <xdr:cNvPicPr preferRelativeResize="1">
          <a:picLocks noChangeAspect="1"/>
        </xdr:cNvPicPr>
      </xdr:nvPicPr>
      <xdr:blipFill>
        <a:blip r:embed="rId2"/>
        <a:stretch>
          <a:fillRect/>
        </a:stretch>
      </xdr:blipFill>
      <xdr:spPr>
        <a:xfrm>
          <a:off x="1419225" y="581025"/>
          <a:ext cx="2952750" cy="2324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9</xdr:col>
      <xdr:colOff>542925</xdr:colOff>
      <xdr:row>34</xdr:row>
      <xdr:rowOff>114300</xdr:rowOff>
    </xdr:to>
    <xdr:sp>
      <xdr:nvSpPr>
        <xdr:cNvPr id="1" name="TextBox 2"/>
        <xdr:cNvSpPr txBox="1">
          <a:spLocks noChangeArrowheads="1"/>
        </xdr:cNvSpPr>
      </xdr:nvSpPr>
      <xdr:spPr>
        <a:xfrm>
          <a:off x="0" y="400050"/>
          <a:ext cx="6029325" cy="524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Обектът на обследване се намира в Климатична зона 8 Външната изчислителна температура за разглеждания район е  - 14 </a:t>
          </a:r>
          <a:r>
            <a:rPr lang="en-US" cap="none" sz="1200" b="0" i="0" u="none" baseline="30000">
              <a:solidFill>
                <a:srgbClr val="000000"/>
              </a:solidFill>
              <a:latin typeface="Times New Roman"/>
              <a:ea typeface="Times New Roman"/>
              <a:cs typeface="Times New Roman"/>
            </a:rPr>
            <a:t>о</a:t>
          </a:r>
          <a:r>
            <a:rPr lang="en-US" cap="none" sz="1200" b="0" i="0" u="none" baseline="0">
              <a:solidFill>
                <a:srgbClr val="000000"/>
              </a:solidFill>
              <a:latin typeface="Times New Roman"/>
              <a:ea typeface="Times New Roman"/>
              <a:cs typeface="Times New Roman"/>
            </a:rPr>
            <a:t>С. Влиянието на външния климат е отчетено, като са използвани реално регистрираните температури на въздуха в населеното място, въз основа на които са пресметнати реалните денградуси .
</a:t>
          </a:r>
          <a:r>
            <a:rPr lang="en-US" cap="none" sz="1200" b="0" i="0" u="none" baseline="0">
              <a:solidFill>
                <a:srgbClr val="000000"/>
              </a:solidFill>
              <a:latin typeface="Times New Roman"/>
              <a:ea typeface="Times New Roman"/>
              <a:cs typeface="Times New Roman"/>
            </a:rPr>
            <a:t>Анализът на енергопотреблението е извършен на база направени енергийни разходи за ел. енергия и топлинна енергия. Анализирани са три последователни отоплителни сезони от 2012 до 2014 г.  Данните са взети от направена справка по първични счетоводни документи, предоставена от етажните собственици. 
</a:t>
          </a:r>
          <a:r>
            <a:rPr lang="en-US" cap="none" sz="1200" b="0" i="0" u="none" baseline="0">
              <a:solidFill>
                <a:srgbClr val="000000"/>
              </a:solidFill>
              <a:latin typeface="Times New Roman"/>
              <a:ea typeface="Times New Roman"/>
              <a:cs typeface="Times New Roman"/>
            </a:rPr>
            <a:t>По експертна оценка за базова година е приета 2013 година, за която е пресметнат  </a:t>
          </a:r>
          <a:r>
            <a:rPr lang="en-US" cap="none" sz="1200" b="1" i="0" u="none" baseline="0">
              <a:solidFill>
                <a:srgbClr val="000000"/>
              </a:solidFill>
              <a:latin typeface="Times New Roman"/>
              <a:ea typeface="Times New Roman"/>
              <a:cs typeface="Times New Roman"/>
            </a:rPr>
            <a:t>референтен разход на топлина 105,66 kWh/m</a:t>
          </a:r>
          <a:r>
            <a:rPr lang="en-US" cap="none" sz="1200" b="1"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Видно от геометричнит размери и топлотехническите характеристики на сградата, че същата не се отоплява пълноценно.
</a:t>
          </a:r>
          <a:r>
            <a:rPr lang="en-US" cap="none" sz="1200" b="0" i="0" u="none" baseline="0">
              <a:solidFill>
                <a:srgbClr val="000000"/>
              </a:solidFill>
              <a:latin typeface="Times New Roman"/>
              <a:ea typeface="Times New Roman"/>
              <a:cs typeface="Times New Roman"/>
            </a:rPr>
            <a:t>Недостатъчните часове на работа на </a:t>
          </a:r>
          <a:r>
            <a:rPr lang="en-US" cap="none" sz="1200" b="0" i="0" u="none" baseline="0">
              <a:solidFill>
                <a:srgbClr val="000000"/>
              </a:solidFill>
              <a:latin typeface="Times New Roman"/>
              <a:ea typeface="Times New Roman"/>
              <a:cs typeface="Times New Roman"/>
            </a:rPr>
            <a:t>отоплителните уреди</a:t>
          </a:r>
          <a:r>
            <a:rPr lang="en-US" cap="none" sz="1200" b="0" i="0" u="none" baseline="0">
              <a:solidFill>
                <a:srgbClr val="000000"/>
              </a:solidFill>
              <a:latin typeface="Times New Roman"/>
              <a:ea typeface="Times New Roman"/>
              <a:cs typeface="Times New Roman"/>
            </a:rPr>
            <a:t>, както и непълноценното използуване на сградата водят до преохлаждане на сградата в нощните часове и невъзможност за достигане на нормативна температура през работния ден.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Анализът на входните данни на обекта за избрания период на изследване е направен на база закупена, а не на реално изразходвана енергия. При прилагания режим на топлоснабдяване анализа показва голяма вариация на годишният разход на топлина в граници говорещи за лошо управление. Не се поддържат на параметрите на микроклимата и топлинния комфорт в сградата.
</a:t>
          </a:r>
          <a:r>
            <a:rPr lang="en-US" cap="none" sz="1200" b="0" i="0" u="none" baseline="0">
              <a:solidFill>
                <a:srgbClr val="000000"/>
              </a:solidFill>
              <a:latin typeface="Times New Roman"/>
              <a:ea typeface="Times New Roman"/>
              <a:cs typeface="Times New Roman"/>
            </a:rPr>
            <a:t>Високият коефициент на топлопреминаване и инфилтрация определят висок потенциал за икономия на енергия в рамките над 55 %, спрямо базовия разход. 
</a:t>
          </a:r>
          <a:r>
            <a:rPr lang="en-US" cap="none" sz="1200" b="0" i="0" u="none" baseline="0">
              <a:solidFill>
                <a:srgbClr val="000000"/>
              </a:solidFill>
              <a:latin typeface="Times New Roman"/>
              <a:ea typeface="Times New Roman"/>
              <a:cs typeface="Times New Roman"/>
            </a:rPr>
            <a:t>Въз основа на направените констатации от анализа на действителното енергопотребление е извършено последващо калибриране на модела на енергопотребление с цел  установяване на </a:t>
          </a:r>
          <a:r>
            <a:rPr lang="en-US" cap="none" sz="1200" b="1" i="0" u="none" baseline="0">
              <a:solidFill>
                <a:srgbClr val="000000"/>
              </a:solidFill>
              <a:latin typeface="Times New Roman"/>
              <a:ea typeface="Times New Roman"/>
              <a:cs typeface="Times New Roman"/>
            </a:rPr>
            <a:t>нормализираният  разход</a:t>
          </a:r>
          <a:r>
            <a:rPr lang="en-US" cap="none" sz="1200" b="0" i="0" u="none" baseline="0">
              <a:solidFill>
                <a:srgbClr val="000000"/>
              </a:solidFill>
              <a:latin typeface="Times New Roman"/>
              <a:ea typeface="Times New Roman"/>
              <a:cs typeface="Times New Roman"/>
            </a:rPr>
            <a:t> на енергия, който е </a:t>
          </a:r>
          <a:r>
            <a:rPr lang="en-US" cap="none" sz="1200" b="1" i="0" u="none" baseline="0">
              <a:solidFill>
                <a:srgbClr val="000000"/>
              </a:solidFill>
              <a:latin typeface="Times New Roman"/>
              <a:ea typeface="Times New Roman"/>
              <a:cs typeface="Times New Roman"/>
            </a:rPr>
            <a:t>базата</a:t>
          </a:r>
          <a:r>
            <a:rPr lang="en-US" cap="none" sz="1200" b="0" i="0" u="none" baseline="0">
              <a:solidFill>
                <a:srgbClr val="000000"/>
              </a:solidFill>
              <a:latin typeface="Times New Roman"/>
              <a:ea typeface="Times New Roman"/>
              <a:cs typeface="Times New Roman"/>
            </a:rPr>
            <a:t> за сравняване на енергийните характеристики на сградата и определяне на потенциала за икономия на енергия.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104775</xdr:rowOff>
    </xdr:from>
    <xdr:to>
      <xdr:col>9</xdr:col>
      <xdr:colOff>504825</xdr:colOff>
      <xdr:row>55</xdr:row>
      <xdr:rowOff>9525</xdr:rowOff>
    </xdr:to>
    <xdr:sp>
      <xdr:nvSpPr>
        <xdr:cNvPr id="1" name="TextBox 2"/>
        <xdr:cNvSpPr txBox="1">
          <a:spLocks noChangeArrowheads="1"/>
        </xdr:cNvSpPr>
      </xdr:nvSpPr>
      <xdr:spPr>
        <a:xfrm>
          <a:off x="28575" y="809625"/>
          <a:ext cx="5962650" cy="816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Подовата конструкция на сградата е няколко типа под над неотопляим сутерен; и под граничещ с външен въздух, с обобщен коефициент на топлопреминаване U = 1,01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и е необходимо  топлоизолиране на частта граничеща с външен въздух.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Предвижда се полагане на топлоизолация от </a:t>
          </a:r>
          <a:r>
            <a:rPr lang="en-US" cap="none" sz="1200" b="0" i="0" u="none" baseline="0">
              <a:solidFill>
                <a:srgbClr val="000000"/>
              </a:solidFill>
              <a:latin typeface="Times New Roman"/>
              <a:ea typeface="Times New Roman"/>
              <a:cs typeface="Times New Roman"/>
            </a:rPr>
            <a:t>XPS </a:t>
          </a:r>
          <a:r>
            <a:rPr lang="en-US" cap="none" sz="1200" b="0" i="0" u="none" baseline="0">
              <a:solidFill>
                <a:srgbClr val="000000"/>
              </a:solidFill>
              <a:latin typeface="Times New Roman"/>
              <a:ea typeface="Times New Roman"/>
              <a:cs typeface="Times New Roman"/>
            </a:rPr>
            <a:t>δ = 10 см на 35 м</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положена на подовата плоча, граничеща с външен въздух.  Ефектът от прилагане на мярката се изразява в подобряване на обобщения  коефициент на топлопреминаване от U = 1,96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до U = 0,3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Външните стени на сградата са с висок коефициент на топлопреминаване. Въпреки наличието на различни типове строителни конструкции и различните им топлотехнически характеристики е наложително допълнителното топлоизолиране.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Предвижда се пола гане на външна топлоизолация на 1600 м</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стени с топлоизолационна система, базирана на основен топлоизолационен материал ЕPS,  δ = 10 см. Ефектът от прилагане на мярката се изразява в подобряване на обобщения коефициент на топлопреминаване от U = 1,47 W/m2K до U = 0,</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Times New Roman"/>
              <a:ea typeface="Times New Roman"/>
              <a:cs typeface="Times New Roman"/>
            </a:rPr>
            <a:t>2 W/m2K.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За получаване на завършен вид на сградата и изолиране на термомостове се предвижда допълнителна топлоизолация на надземните външни стени ограждащи избените помещения с изолационен материал </a:t>
          </a:r>
          <a:r>
            <a:rPr lang="en-US" cap="none" sz="1200" b="0" i="0" u="none" baseline="0">
              <a:solidFill>
                <a:srgbClr val="000000"/>
              </a:solidFill>
              <a:latin typeface="Times New Roman"/>
              <a:ea typeface="Times New Roman"/>
              <a:cs typeface="Times New Roman"/>
            </a:rPr>
            <a:t>EPS</a:t>
          </a:r>
          <a:r>
            <a:rPr lang="en-US" cap="none" sz="1200" b="0" i="0" u="none" baseline="0">
              <a:solidFill>
                <a:srgbClr val="000000"/>
              </a:solidFill>
              <a:latin typeface="Times New Roman"/>
              <a:ea typeface="Times New Roman"/>
              <a:cs typeface="Times New Roman"/>
            </a:rPr>
            <a:t> с дебелина 10 см. Ефекта от приложената мярка се изразява в намаляване на коефициента на топлопреминаване през подовата плоча към неотопляемине гаражни помещения от U = 1,01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до U = 0,87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a:t>
          </a:r>
          <a:r>
            <a:rPr lang="en-US" cap="none" sz="1200" b="0" i="0" u="none" baseline="0">
              <a:solidFill>
                <a:srgbClr val="000000"/>
              </a:solidFill>
              <a:latin typeface="Times New Roman"/>
              <a:ea typeface="Times New Roman"/>
              <a:cs typeface="Times New Roman"/>
            </a:rPr>
            <a:t>Покривната конструкция на сградата е два типа плосък студен покрив, и плосък топъл покрив над усвоени тераси със обобщен коефициент на топлопреминаване U = 0,69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и е необходимо тяхното топлоизолиране.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Предвижда се да се топлоизолират таваните на усвоените тераси като се положи допълнителна топлоизолация от </a:t>
          </a:r>
          <a:r>
            <a:rPr lang="en-US" cap="none" sz="1200" b="0" i="0" u="none" baseline="0">
              <a:solidFill>
                <a:srgbClr val="000000"/>
              </a:solidFill>
              <a:latin typeface="Times New Roman"/>
              <a:ea typeface="Times New Roman"/>
              <a:cs typeface="Times New Roman"/>
            </a:rPr>
            <a:t>XPS </a:t>
          </a:r>
          <a:r>
            <a:rPr lang="en-US" cap="none" sz="1200" b="0" i="0" u="none" baseline="0">
              <a:solidFill>
                <a:srgbClr val="000000"/>
              </a:solidFill>
              <a:latin typeface="Times New Roman"/>
              <a:ea typeface="Times New Roman"/>
              <a:cs typeface="Times New Roman"/>
            </a:rPr>
            <a:t>δ = 10 от вътрешна страна на таванската плоча, което ще доведе до подобряване на коефициента на топлопреминаване от U = 3,15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до U = 0,3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a:t>
          </a:r>
          <a:r>
            <a:rPr lang="en-US" cap="none" sz="1200" b="0" i="0" u="none" baseline="0">
              <a:solidFill>
                <a:srgbClr val="000000"/>
              </a:solidFill>
              <a:latin typeface="Times New Roman"/>
              <a:ea typeface="Times New Roman"/>
              <a:cs typeface="Times New Roman"/>
            </a:rPr>
            <a:t>За получаване на завършен вид на сградата и изолиране на термомостове се предвижда допълнителна топлоизолация на външните стени ограждащи подпокривното пространство на сградата базирана на основен топлоизолационен материал ЕPS,  δ = 10 см, ефекта от тази топлоизолация се проявява в изчислението на коефициента на топлопреминаване на покривната конструкция, и подобряването на коефициент на топлопреминаване на основния тип покривна конструкция студен плосък покрив от U = 0,715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до U = 0,65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на жилищната сграда 
</a:t>
          </a:r>
          <a:r>
            <a:rPr lang="en-US" cap="none" sz="1200" b="0" i="0" u="none" baseline="0">
              <a:solidFill>
                <a:srgbClr val="000000"/>
              </a:solidFill>
              <a:latin typeface="Times New Roman"/>
              <a:ea typeface="Times New Roman"/>
              <a:cs typeface="Times New Roman"/>
            </a:rPr>
            <a:t>Външните прозорци и врати на жилищната сграда са с няколко типа дограма: от дървени слепени прозорци и единични метални врати и витрини. Дървените чести са изметнати, по тях се забелязват пукнатини и уголемени фуги , което е предпоставка за завишена инфилтрация.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Предвижда се подмяна на външните врати и прозорци  с дървена слепена дограма с площ 436,88 м</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и с метална рамка и единично остъкление с площ 82,80 м</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с нова </a:t>
          </a:r>
          <a:r>
            <a:rPr lang="en-US" cap="none" sz="1200" b="0" i="0" u="none" baseline="0">
              <a:solidFill>
                <a:srgbClr val="000000"/>
              </a:solidFill>
              <a:latin typeface="Times New Roman"/>
              <a:ea typeface="Times New Roman"/>
              <a:cs typeface="Times New Roman"/>
            </a:rPr>
            <a:t>PVC</a:t>
          </a:r>
          <a:r>
            <a:rPr lang="en-US" cap="none" sz="1200" b="0" i="0" u="none" baseline="0">
              <a:solidFill>
                <a:srgbClr val="000000"/>
              </a:solidFill>
              <a:latin typeface="Times New Roman"/>
              <a:ea typeface="Times New Roman"/>
              <a:cs typeface="Times New Roman"/>
            </a:rPr>
            <a:t> дограма с тъклопакет от ниско емисионно  „К – стъкло” и общ коефициент на топлопреминаване U = 1,7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a:t>
          </a:r>
          <a:r>
            <a:rPr lang="en-US" cap="none" sz="1200" b="0" i="0" u="none" baseline="0">
              <a:solidFill>
                <a:srgbClr val="000000"/>
              </a:solidFill>
              <a:latin typeface="Times New Roman"/>
              <a:ea typeface="Times New Roman"/>
              <a:cs typeface="Times New Roman"/>
            </a:rPr>
            <a:t>Ефектът от прилагане на мярката се изразява в намаляване на коефициента на топлопреминаване през прозорците от U = 2,92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до U = 1,57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и ограничаване на инфилтрацията от 0,81  h</a:t>
          </a:r>
          <a:r>
            <a:rPr lang="en-US" cap="none" sz="1200" b="0" i="0" u="none" baseline="30000">
              <a:solidFill>
                <a:srgbClr val="000000"/>
              </a:solidFill>
              <a:latin typeface="Times New Roman"/>
              <a:ea typeface="Times New Roman"/>
              <a:cs typeface="Times New Roman"/>
            </a:rPr>
            <a:t>-1</a:t>
          </a:r>
          <a:r>
            <a:rPr lang="en-US" cap="none" sz="1200" b="0" i="0" u="none" baseline="0">
              <a:solidFill>
                <a:srgbClr val="000000"/>
              </a:solidFill>
              <a:latin typeface="Times New Roman"/>
              <a:ea typeface="Times New Roman"/>
              <a:cs typeface="Times New Roman"/>
            </a:rPr>
            <a:t> до 0,50 h</a:t>
          </a:r>
          <a:r>
            <a:rPr lang="en-US" cap="none" sz="1200" b="0" i="0" u="none" baseline="30000">
              <a:solidFill>
                <a:srgbClr val="000000"/>
              </a:solidFill>
              <a:latin typeface="Times New Roman"/>
              <a:ea typeface="Times New Roman"/>
              <a:cs typeface="Times New Roman"/>
            </a:rPr>
            <a:t>-1</a:t>
          </a:r>
          <a:r>
            <a:rPr lang="en-US" cap="none" sz="1200" b="0" i="0" u="none" baseline="0">
              <a:solidFill>
                <a:srgbClr val="000000"/>
              </a:solidFill>
              <a:latin typeface="Times New Roman"/>
              <a:ea typeface="Times New Roman"/>
              <a:cs typeface="Times New Roman"/>
            </a:rPr>
            <a:t>. Корекцията на U стойността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след ЕСМ е нанесена за всички фасади на сградата.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ood.office@gmail.com" TargetMode="External" /><Relationship Id="rId2" Type="http://schemas.openxmlformats.org/officeDocument/2006/relationships/hyperlink" Target="mailto:kmet@svilengrad.b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6"/>
  <sheetViews>
    <sheetView zoomScalePageLayoutView="0" workbookViewId="0" topLeftCell="A22">
      <selection activeCell="G41" sqref="G41"/>
    </sheetView>
  </sheetViews>
  <sheetFormatPr defaultColWidth="9.140625" defaultRowHeight="12.75"/>
  <cols>
    <col min="1" max="1" width="23.00390625" style="1" customWidth="1"/>
    <col min="2" max="2" width="27.7109375" style="1" customWidth="1"/>
    <col min="3" max="3" width="46.28125" style="1" customWidth="1"/>
    <col min="4" max="16384" width="9.140625" style="1" customWidth="1"/>
  </cols>
  <sheetData>
    <row r="1" spans="1:3" ht="92.25" customHeight="1">
      <c r="A1" s="141" t="s">
        <v>138</v>
      </c>
      <c r="B1" s="141"/>
      <c r="C1" s="141"/>
    </row>
    <row r="2" spans="1:3" ht="12.75" customHeight="1">
      <c r="A2" s="93"/>
      <c r="B2" s="32"/>
      <c r="C2" s="32"/>
    </row>
    <row r="3" spans="1:3" ht="12.75">
      <c r="A3" s="65" t="s">
        <v>69</v>
      </c>
      <c r="B3" s="59"/>
      <c r="C3" s="35" t="s">
        <v>155</v>
      </c>
    </row>
    <row r="4" spans="1:3" ht="12.75">
      <c r="A4" s="142" t="s">
        <v>39</v>
      </c>
      <c r="B4" s="44" t="s">
        <v>32</v>
      </c>
      <c r="C4" s="35" t="s">
        <v>156</v>
      </c>
    </row>
    <row r="5" spans="1:3" ht="12.75">
      <c r="A5" s="143"/>
      <c r="B5" s="44" t="s">
        <v>33</v>
      </c>
      <c r="C5" s="35" t="s">
        <v>157</v>
      </c>
    </row>
    <row r="6" spans="1:3" ht="12.75">
      <c r="A6" s="33"/>
      <c r="B6" s="34"/>
      <c r="C6" s="34"/>
    </row>
    <row r="7" spans="1:3" ht="12.75">
      <c r="A7" s="33"/>
      <c r="B7" s="34"/>
      <c r="C7" s="34"/>
    </row>
    <row r="8" spans="1:3" ht="15">
      <c r="A8" s="31" t="s">
        <v>30</v>
      </c>
      <c r="B8" s="72"/>
      <c r="C8" s="72"/>
    </row>
    <row r="9" spans="1:3" ht="9.75" customHeight="1">
      <c r="A9" s="72"/>
      <c r="B9" s="72"/>
      <c r="C9" s="72"/>
    </row>
    <row r="10" spans="1:3" ht="12.75">
      <c r="A10" s="30" t="s">
        <v>75</v>
      </c>
      <c r="B10" s="72"/>
      <c r="C10" s="72"/>
    </row>
    <row r="11" spans="1:3" ht="12.75">
      <c r="A11" s="72"/>
      <c r="B11" s="72"/>
      <c r="C11" s="72"/>
    </row>
    <row r="12" spans="1:3" ht="12.75">
      <c r="A12" s="61" t="s">
        <v>0</v>
      </c>
      <c r="B12" s="139" t="s">
        <v>148</v>
      </c>
      <c r="C12" s="140"/>
    </row>
    <row r="13" spans="1:3" ht="27.75" customHeight="1">
      <c r="A13" s="146" t="s">
        <v>135</v>
      </c>
      <c r="B13" s="147"/>
      <c r="C13" s="120" t="s">
        <v>151</v>
      </c>
    </row>
    <row r="14" spans="1:3" ht="15" customHeight="1">
      <c r="A14" s="146" t="s">
        <v>41</v>
      </c>
      <c r="B14" s="147"/>
      <c r="C14" s="94" t="s">
        <v>158</v>
      </c>
    </row>
    <row r="15" spans="1:3" ht="14.25">
      <c r="A15" s="95" t="s">
        <v>44</v>
      </c>
      <c r="B15" s="96"/>
      <c r="C15" s="121">
        <v>790</v>
      </c>
    </row>
    <row r="16" spans="1:3" ht="14.25">
      <c r="A16" s="148" t="s">
        <v>51</v>
      </c>
      <c r="B16" s="149"/>
      <c r="C16" s="121">
        <v>4735</v>
      </c>
    </row>
    <row r="17" spans="1:3" ht="14.25">
      <c r="A17" s="95" t="s">
        <v>52</v>
      </c>
      <c r="B17" s="97"/>
      <c r="C17" s="121">
        <v>3157</v>
      </c>
    </row>
    <row r="18" spans="1:3" ht="14.25">
      <c r="A18" s="95" t="s">
        <v>122</v>
      </c>
      <c r="B18" s="97"/>
      <c r="C18" s="121">
        <v>8063</v>
      </c>
    </row>
    <row r="19" spans="1:3" ht="14.25">
      <c r="A19" s="95" t="s">
        <v>123</v>
      </c>
      <c r="B19" s="97"/>
      <c r="C19" s="121"/>
    </row>
    <row r="20" spans="1:3" ht="14.25">
      <c r="A20" s="148" t="s">
        <v>124</v>
      </c>
      <c r="B20" s="149"/>
      <c r="C20" s="121"/>
    </row>
    <row r="21" spans="1:3" ht="14.25">
      <c r="A21" s="98" t="s">
        <v>43</v>
      </c>
      <c r="B21" s="97"/>
      <c r="C21" s="122" t="s">
        <v>149</v>
      </c>
    </row>
    <row r="22" spans="1:3" ht="14.25">
      <c r="A22" s="144" t="s">
        <v>27</v>
      </c>
      <c r="B22" s="99" t="s">
        <v>22</v>
      </c>
      <c r="C22" s="123"/>
    </row>
    <row r="23" spans="1:3" ht="12.75">
      <c r="A23" s="145"/>
      <c r="B23" s="99" t="s">
        <v>23</v>
      </c>
      <c r="C23" s="100" t="s">
        <v>159</v>
      </c>
    </row>
    <row r="24" spans="1:3" ht="12.75">
      <c r="A24" s="145"/>
      <c r="B24" s="99" t="s">
        <v>31</v>
      </c>
      <c r="C24" s="100" t="s">
        <v>160</v>
      </c>
    </row>
    <row r="25" spans="1:3" ht="17.25" customHeight="1">
      <c r="A25" s="152" t="s">
        <v>29</v>
      </c>
      <c r="B25" s="153"/>
      <c r="C25" s="100" t="s">
        <v>161</v>
      </c>
    </row>
    <row r="26" spans="1:3" ht="12.75">
      <c r="A26" s="144" t="s">
        <v>28</v>
      </c>
      <c r="B26" s="99" t="s">
        <v>31</v>
      </c>
      <c r="C26" s="100" t="s">
        <v>153</v>
      </c>
    </row>
    <row r="27" spans="1:3" ht="12.75">
      <c r="A27" s="145"/>
      <c r="B27" s="99" t="s">
        <v>24</v>
      </c>
      <c r="C27" s="100" t="s">
        <v>163</v>
      </c>
    </row>
    <row r="28" spans="1:3" ht="12.75">
      <c r="A28" s="145"/>
      <c r="B28" s="99" t="s">
        <v>25</v>
      </c>
      <c r="C28" s="100"/>
    </row>
    <row r="29" spans="1:3" ht="12.75">
      <c r="A29" s="151"/>
      <c r="B29" s="99" t="s">
        <v>26</v>
      </c>
      <c r="C29" s="138" t="s">
        <v>162</v>
      </c>
    </row>
    <row r="30" spans="1:3" ht="12.75">
      <c r="A30" s="72"/>
      <c r="B30" s="72"/>
      <c r="C30" s="72"/>
    </row>
    <row r="31" spans="1:3" ht="15" customHeight="1">
      <c r="A31" s="154" t="s">
        <v>68</v>
      </c>
      <c r="B31" s="154"/>
      <c r="C31" s="154"/>
    </row>
    <row r="32" spans="1:3" ht="12.75">
      <c r="A32" s="72"/>
      <c r="B32" s="72"/>
      <c r="C32" s="72"/>
    </row>
    <row r="33" spans="1:3" ht="15.75" customHeight="1">
      <c r="A33" s="62" t="s">
        <v>0</v>
      </c>
      <c r="B33" s="125" t="s">
        <v>152</v>
      </c>
      <c r="C33" s="101"/>
    </row>
    <row r="34" spans="1:3" ht="12.75">
      <c r="A34" s="152" t="s">
        <v>29</v>
      </c>
      <c r="B34" s="153"/>
      <c r="C34" s="100" t="s">
        <v>142</v>
      </c>
    </row>
    <row r="35" spans="1:3" ht="12.75">
      <c r="A35" s="144" t="s">
        <v>28</v>
      </c>
      <c r="B35" s="99" t="s">
        <v>31</v>
      </c>
      <c r="C35" s="3" t="s">
        <v>143</v>
      </c>
    </row>
    <row r="36" spans="1:3" ht="12.75">
      <c r="A36" s="145"/>
      <c r="B36" s="99" t="s">
        <v>24</v>
      </c>
      <c r="C36" s="195" t="s">
        <v>165</v>
      </c>
    </row>
    <row r="37" spans="1:3" ht="12.75">
      <c r="A37" s="145"/>
      <c r="B37" s="99" t="s">
        <v>25</v>
      </c>
      <c r="C37" s="3"/>
    </row>
    <row r="38" spans="1:3" ht="12.75">
      <c r="A38" s="151"/>
      <c r="B38" s="99" t="s">
        <v>26</v>
      </c>
      <c r="C38" s="124" t="s">
        <v>144</v>
      </c>
    </row>
    <row r="39" spans="1:3" ht="12.75">
      <c r="A39" s="102"/>
      <c r="B39" s="103"/>
      <c r="C39" s="104"/>
    </row>
    <row r="40" spans="1:3" ht="12.75">
      <c r="A40" s="102"/>
      <c r="B40" s="103"/>
      <c r="C40" s="104"/>
    </row>
    <row r="41" spans="1:3" ht="12.75">
      <c r="A41" s="102"/>
      <c r="B41" s="103"/>
      <c r="C41" s="104"/>
    </row>
    <row r="42" spans="1:3" ht="12.75">
      <c r="A42" s="102"/>
      <c r="B42" s="103"/>
      <c r="C42" s="104"/>
    </row>
    <row r="43" spans="1:3" ht="12.75">
      <c r="A43" s="102"/>
      <c r="B43" s="103"/>
      <c r="C43" s="104"/>
    </row>
    <row r="44" spans="1:3" ht="12.75">
      <c r="A44" s="102"/>
      <c r="B44" s="103"/>
      <c r="C44" s="104"/>
    </row>
    <row r="45" spans="1:3" ht="12.75">
      <c r="A45" s="72"/>
      <c r="B45" s="72"/>
      <c r="C45" s="72"/>
    </row>
    <row r="46" spans="1:3" s="50" customFormat="1" ht="81.75" customHeight="1">
      <c r="A46" s="150" t="s">
        <v>139</v>
      </c>
      <c r="B46" s="150"/>
      <c r="C46" s="150"/>
    </row>
  </sheetData>
  <sheetProtection/>
  <mergeCells count="14">
    <mergeCell ref="A46:C46"/>
    <mergeCell ref="A35:A38"/>
    <mergeCell ref="A20:B20"/>
    <mergeCell ref="A25:B25"/>
    <mergeCell ref="A34:B34"/>
    <mergeCell ref="A31:C31"/>
    <mergeCell ref="A26:A29"/>
    <mergeCell ref="B12:C12"/>
    <mergeCell ref="A1:C1"/>
    <mergeCell ref="A4:A5"/>
    <mergeCell ref="A22:A24"/>
    <mergeCell ref="A14:B14"/>
    <mergeCell ref="A13:B13"/>
    <mergeCell ref="A16:B16"/>
  </mergeCells>
  <hyperlinks>
    <hyperlink ref="C38" r:id="rId1" display="maiood.office@gmail.com"/>
    <hyperlink ref="C29" r:id="rId2" display="kmet@svilengrad.bg"/>
  </hyperlinks>
  <printOptions/>
  <pageMargins left="0.5511811023622047" right="0.2362204724409449" top="0.5511811023622047" bottom="0.4724409448818898" header="0.35433070866141736" footer="0.2755905511811024"/>
  <pageSetup horizontalDpi="600" verticalDpi="600" orientation="portrait" paperSize="9" scale="98" r:id="rId3"/>
  <headerFooter alignWithMargins="0">
    <oddHeader xml:space="preserve">&amp;RПРИЛОЖЕНИЕ № 2 
към чл. 13, ал. 4 </oddHeader>
  </headerFooter>
</worksheet>
</file>

<file path=xl/worksheets/sheet2.xml><?xml version="1.0" encoding="utf-8"?>
<worksheet xmlns="http://schemas.openxmlformats.org/spreadsheetml/2006/main" xmlns:r="http://schemas.openxmlformats.org/officeDocument/2006/relationships">
  <dimension ref="A1:J61"/>
  <sheetViews>
    <sheetView view="pageLayout" workbookViewId="0" topLeftCell="A58">
      <selection activeCell="G96" sqref="G96"/>
    </sheetView>
  </sheetViews>
  <sheetFormatPr defaultColWidth="9.140625" defaultRowHeight="12.75"/>
  <cols>
    <col min="10" max="10" width="10.7109375" style="0" customWidth="1"/>
  </cols>
  <sheetData>
    <row r="1" spans="1:6" s="1" customFormat="1" ht="15">
      <c r="A1" s="156" t="s">
        <v>42</v>
      </c>
      <c r="B1" s="156"/>
      <c r="C1" s="156"/>
      <c r="D1" s="156"/>
      <c r="E1" s="156"/>
      <c r="F1" s="156"/>
    </row>
    <row r="2" s="1" customFormat="1" ht="9.75" customHeight="1"/>
    <row r="3" spans="1:10" s="50" customFormat="1" ht="16.5" customHeight="1">
      <c r="A3" s="155" t="s">
        <v>133</v>
      </c>
      <c r="B3" s="155"/>
      <c r="C3" s="155"/>
      <c r="D3" s="155"/>
      <c r="E3" s="155"/>
      <c r="F3" s="155"/>
      <c r="G3" s="155"/>
      <c r="H3" s="155"/>
      <c r="I3" s="155"/>
      <c r="J3" s="155"/>
    </row>
    <row r="4" spans="1:3" s="50" customFormat="1" ht="12.75">
      <c r="A4" s="55"/>
      <c r="B4" s="55"/>
      <c r="C4" s="55"/>
    </row>
    <row r="5" spans="1:3" s="50" customFormat="1" ht="12.75">
      <c r="A5" s="55"/>
      <c r="B5" s="55"/>
      <c r="C5" s="55"/>
    </row>
    <row r="6" spans="1:3" s="50" customFormat="1" ht="12.75">
      <c r="A6" s="126"/>
      <c r="B6" s="127"/>
      <c r="C6" s="127"/>
    </row>
    <row r="7" spans="1:3" s="50" customFormat="1" ht="12.75">
      <c r="A7" s="126"/>
      <c r="B7" s="127"/>
      <c r="C7" s="127"/>
    </row>
    <row r="8" spans="1:3" s="50" customFormat="1" ht="12.75">
      <c r="A8" s="126"/>
      <c r="B8" s="127"/>
      <c r="C8" s="127"/>
    </row>
    <row r="9" spans="1:3" s="50" customFormat="1" ht="12.75">
      <c r="A9" s="126"/>
      <c r="B9" s="127"/>
      <c r="C9" s="127"/>
    </row>
    <row r="10" spans="1:3" s="50" customFormat="1" ht="12.75">
      <c r="A10" s="126"/>
      <c r="B10" s="127"/>
      <c r="C10" s="127"/>
    </row>
    <row r="11" spans="1:3" s="50" customFormat="1" ht="12.75">
      <c r="A11" s="126"/>
      <c r="B11" s="127"/>
      <c r="C11" s="127"/>
    </row>
    <row r="12" spans="1:3" s="50" customFormat="1" ht="12.75">
      <c r="A12" s="126"/>
      <c r="B12" s="127"/>
      <c r="C12" s="127"/>
    </row>
    <row r="13" spans="1:7" s="50" customFormat="1" ht="12.75">
      <c r="A13" s="126"/>
      <c r="B13" s="127"/>
      <c r="C13" s="127"/>
      <c r="G13"/>
    </row>
    <row r="14" spans="1:3" s="50" customFormat="1" ht="12.75">
      <c r="A14" s="126"/>
      <c r="B14" s="127"/>
      <c r="C14" s="127"/>
    </row>
    <row r="15" spans="1:3" s="50" customFormat="1" ht="12.75">
      <c r="A15" s="126"/>
      <c r="B15" s="127"/>
      <c r="C15" s="127"/>
    </row>
    <row r="16" spans="1:3" s="50" customFormat="1" ht="12.75">
      <c r="A16" s="126"/>
      <c r="B16" s="127"/>
      <c r="C16" s="127"/>
    </row>
    <row r="17" spans="1:3" s="50" customFormat="1" ht="12.75">
      <c r="A17" s="126"/>
      <c r="B17" s="127"/>
      <c r="C17" s="127"/>
    </row>
    <row r="18" spans="1:3" s="50" customFormat="1" ht="12.75">
      <c r="A18" s="126"/>
      <c r="B18" s="127"/>
      <c r="C18" s="127"/>
    </row>
    <row r="19" spans="1:3" s="50" customFormat="1" ht="12.75">
      <c r="A19" s="126"/>
      <c r="B19" s="127"/>
      <c r="C19" s="127"/>
    </row>
    <row r="20" spans="1:3" s="50" customFormat="1" ht="12.75">
      <c r="A20" s="126"/>
      <c r="B20" s="127"/>
      <c r="C20" s="127"/>
    </row>
    <row r="21" spans="1:3" s="50" customFormat="1" ht="12.75">
      <c r="A21" s="126"/>
      <c r="B21" s="127"/>
      <c r="C21" s="127"/>
    </row>
    <row r="22" spans="1:3" s="50" customFormat="1" ht="12.75">
      <c r="A22" s="127"/>
      <c r="B22" s="127"/>
      <c r="C22" s="127"/>
    </row>
    <row r="23" spans="1:3" s="50" customFormat="1" ht="12.75">
      <c r="A23" s="127"/>
      <c r="B23" s="127"/>
      <c r="C23" s="127"/>
    </row>
    <row r="24" spans="1:3" s="50" customFormat="1" ht="12.75">
      <c r="A24" s="127"/>
      <c r="B24" s="127"/>
      <c r="C24" s="127"/>
    </row>
    <row r="25" spans="1:3" s="50" customFormat="1" ht="12.75">
      <c r="A25" s="127"/>
      <c r="B25" s="127"/>
      <c r="C25" s="127"/>
    </row>
    <row r="26" spans="1:3" s="50" customFormat="1" ht="12.75">
      <c r="A26" s="127"/>
      <c r="B26" s="127"/>
      <c r="C26" s="127"/>
    </row>
    <row r="27" spans="1:3" s="50" customFormat="1" ht="12.75">
      <c r="A27" s="127"/>
      <c r="B27" s="127"/>
      <c r="C27" s="127"/>
    </row>
    <row r="28" spans="1:3" s="50" customFormat="1" ht="12.75">
      <c r="A28" s="127"/>
      <c r="B28" s="127"/>
      <c r="C28" s="127"/>
    </row>
    <row r="29" spans="1:3" s="50" customFormat="1" ht="12.75">
      <c r="A29" s="127"/>
      <c r="B29" s="127"/>
      <c r="C29" s="127"/>
    </row>
    <row r="30" spans="1:3" s="50" customFormat="1" ht="12.75">
      <c r="A30" s="127"/>
      <c r="B30" s="127"/>
      <c r="C30" s="127"/>
    </row>
    <row r="31" spans="1:3" s="50" customFormat="1" ht="12.75">
      <c r="A31" s="127"/>
      <c r="B31" s="127"/>
      <c r="C31" s="127"/>
    </row>
    <row r="32" spans="1:3" s="50" customFormat="1" ht="12.75">
      <c r="A32" s="127"/>
      <c r="B32" s="127"/>
      <c r="C32" s="127"/>
    </row>
    <row r="33" spans="1:3" s="50" customFormat="1" ht="12.75">
      <c r="A33" s="127"/>
      <c r="B33" s="127"/>
      <c r="C33" s="127"/>
    </row>
    <row r="34" spans="1:3" s="50" customFormat="1" ht="12.75">
      <c r="A34" s="127"/>
      <c r="B34" s="127"/>
      <c r="C34" s="127"/>
    </row>
    <row r="35" spans="1:3" s="50" customFormat="1" ht="12.75">
      <c r="A35" s="127"/>
      <c r="B35" s="127"/>
      <c r="C35" s="127"/>
    </row>
    <row r="36" spans="1:3" s="50" customFormat="1" ht="12.75">
      <c r="A36" s="127"/>
      <c r="B36" s="127"/>
      <c r="C36" s="127"/>
    </row>
    <row r="37" spans="1:3" s="50" customFormat="1" ht="12.75">
      <c r="A37" s="127"/>
      <c r="B37" s="127"/>
      <c r="C37" s="127"/>
    </row>
    <row r="38" spans="1:3" s="50" customFormat="1" ht="12.75">
      <c r="A38" s="127"/>
      <c r="B38" s="127"/>
      <c r="C38" s="127"/>
    </row>
    <row r="39" spans="1:3" s="50" customFormat="1" ht="12.75">
      <c r="A39" s="127"/>
      <c r="B39" s="127"/>
      <c r="C39" s="127"/>
    </row>
    <row r="40" spans="1:3" s="50" customFormat="1" ht="12.75">
      <c r="A40" s="127"/>
      <c r="B40" s="127"/>
      <c r="C40" s="127"/>
    </row>
    <row r="41" spans="1:3" s="50" customFormat="1" ht="12.75">
      <c r="A41" s="127"/>
      <c r="B41" s="127"/>
      <c r="C41" s="127"/>
    </row>
    <row r="42" spans="1:3" s="50" customFormat="1" ht="12.75">
      <c r="A42" s="127"/>
      <c r="B42" s="127"/>
      <c r="C42" s="127"/>
    </row>
    <row r="43" spans="1:3" s="50" customFormat="1" ht="12.75">
      <c r="A43" s="127"/>
      <c r="B43" s="127"/>
      <c r="C43" s="127"/>
    </row>
    <row r="44" spans="1:3" s="50" customFormat="1" ht="12.75">
      <c r="A44" s="127"/>
      <c r="B44" s="127"/>
      <c r="C44" s="127"/>
    </row>
    <row r="45" spans="1:3" s="50" customFormat="1" ht="12.75">
      <c r="A45" s="127"/>
      <c r="B45" s="127"/>
      <c r="C45" s="127"/>
    </row>
    <row r="46" spans="1:3" s="50" customFormat="1" ht="12.75">
      <c r="A46" s="127"/>
      <c r="B46" s="127"/>
      <c r="C46" s="127"/>
    </row>
    <row r="47" spans="1:3" s="50" customFormat="1" ht="12.75">
      <c r="A47" s="127"/>
      <c r="B47" s="127"/>
      <c r="C47" s="127"/>
    </row>
    <row r="48" spans="1:3" s="50" customFormat="1" ht="12.75">
      <c r="A48" s="127"/>
      <c r="B48" s="127"/>
      <c r="C48" s="127"/>
    </row>
    <row r="49" spans="1:3" s="50" customFormat="1" ht="12.75">
      <c r="A49" s="127"/>
      <c r="B49" s="127"/>
      <c r="C49" s="127"/>
    </row>
    <row r="50" spans="1:3" s="50" customFormat="1" ht="12.75">
      <c r="A50" s="127"/>
      <c r="B50" s="127"/>
      <c r="C50" s="127"/>
    </row>
    <row r="51" spans="1:3" s="50" customFormat="1" ht="12.75">
      <c r="A51" s="127"/>
      <c r="B51" s="127"/>
      <c r="C51" s="127"/>
    </row>
    <row r="52" spans="1:3" s="50" customFormat="1" ht="12.75">
      <c r="A52" s="127"/>
      <c r="B52" s="127"/>
      <c r="C52" s="127"/>
    </row>
    <row r="53" spans="1:3" s="50" customFormat="1" ht="12.75">
      <c r="A53" s="127"/>
      <c r="B53" s="127"/>
      <c r="C53" s="127"/>
    </row>
    <row r="54" spans="1:3" s="50" customFormat="1" ht="12.75">
      <c r="A54" s="127"/>
      <c r="B54" s="127"/>
      <c r="C54" s="127"/>
    </row>
    <row r="55" spans="1:3" s="50" customFormat="1" ht="12.75">
      <c r="A55" s="127"/>
      <c r="B55" s="127"/>
      <c r="C55" s="127"/>
    </row>
    <row r="56" spans="1:3" s="50" customFormat="1" ht="12.75">
      <c r="A56" s="127"/>
      <c r="B56" s="127"/>
      <c r="C56" s="127"/>
    </row>
    <row r="57" spans="1:3" s="50" customFormat="1" ht="12.75">
      <c r="A57" s="127"/>
      <c r="B57" s="127"/>
      <c r="C57" s="127"/>
    </row>
    <row r="59" ht="12.75">
      <c r="A59" s="30" t="s">
        <v>53</v>
      </c>
    </row>
    <row r="61" spans="1:10" ht="12.75">
      <c r="A61" s="45"/>
      <c r="B61" s="39"/>
      <c r="C61" s="39"/>
      <c r="D61" s="39"/>
      <c r="E61" s="39"/>
      <c r="F61" s="39"/>
      <c r="G61" s="39"/>
      <c r="H61" s="39"/>
      <c r="I61" s="39"/>
      <c r="J61" s="39"/>
    </row>
  </sheetData>
  <sheetProtection/>
  <mergeCells count="2">
    <mergeCell ref="A3:J3"/>
    <mergeCell ref="A1:F1"/>
  </mergeCells>
  <printOptions/>
  <pageMargins left="0.7480314960629921" right="0.1968503937007874" top="0.984251968503937" bottom="0.984251968503937" header="0.5118110236220472" footer="0.5118110236220472"/>
  <pageSetup firstPageNumber="2" useFirstPageNumber="1" horizontalDpi="600" verticalDpi="600" orientation="portrait" paperSize="9" r:id="rId2"/>
  <headerFooter alignWithMargins="0">
    <oddHeader>&amp;RРезюме от обследване за енергийна ефективност
Многофамилна жилищна сграда на адрес ул. „Д. Благоев“ № 6-8, гр. Свиленград</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53"/>
  <sheetViews>
    <sheetView view="pageLayout" workbookViewId="0" topLeftCell="A25">
      <selection activeCell="A40" sqref="A40:E40"/>
    </sheetView>
  </sheetViews>
  <sheetFormatPr defaultColWidth="9.140625" defaultRowHeight="12.75"/>
  <cols>
    <col min="1" max="1" width="8.140625" style="9" customWidth="1"/>
    <col min="2" max="2" width="33.421875" style="9" customWidth="1"/>
    <col min="3" max="3" width="19.8515625" style="9" customWidth="1"/>
    <col min="4" max="5" width="17.421875" style="9" customWidth="1"/>
    <col min="6" max="16384" width="9.140625" style="9" customWidth="1"/>
  </cols>
  <sheetData>
    <row r="1" spans="1:5" ht="15">
      <c r="A1" s="31" t="s">
        <v>36</v>
      </c>
      <c r="B1" s="25"/>
      <c r="C1" s="25"/>
      <c r="D1" s="25"/>
      <c r="E1" s="25"/>
    </row>
    <row r="2" spans="1:5" ht="9" customHeight="1">
      <c r="A2" s="31"/>
      <c r="B2" s="25"/>
      <c r="C2" s="25"/>
      <c r="D2" s="25"/>
      <c r="E2" s="25"/>
    </row>
    <row r="3" spans="1:5" s="23" customFormat="1" ht="15" customHeight="1">
      <c r="A3" s="24" t="s">
        <v>56</v>
      </c>
      <c r="B3" s="24"/>
      <c r="C3" s="24"/>
      <c r="D3" s="24"/>
      <c r="E3" s="24"/>
    </row>
    <row r="4" spans="1:5" s="23" customFormat="1" ht="11.25" customHeight="1">
      <c r="A4" s="24"/>
      <c r="B4" s="119"/>
      <c r="C4" s="119"/>
      <c r="D4" s="119"/>
      <c r="E4" s="119"/>
    </row>
    <row r="5" spans="1:5" s="23" customFormat="1" ht="15" customHeight="1">
      <c r="A5" s="24" t="s">
        <v>57</v>
      </c>
      <c r="B5" s="119"/>
      <c r="C5" s="119"/>
      <c r="D5" s="119"/>
      <c r="E5" s="119"/>
    </row>
    <row r="6" spans="1:5" s="23" customFormat="1" ht="15">
      <c r="A6" s="24"/>
      <c r="B6" s="119"/>
      <c r="C6" s="119"/>
      <c r="D6" s="119"/>
      <c r="E6" s="119"/>
    </row>
    <row r="7" spans="1:5" s="24" customFormat="1" ht="15" customHeight="1">
      <c r="A7" s="53" t="s">
        <v>115</v>
      </c>
      <c r="B7" s="78"/>
      <c r="C7" s="161" t="s">
        <v>40</v>
      </c>
      <c r="D7" s="162"/>
      <c r="E7" s="163"/>
    </row>
    <row r="8" spans="1:5" s="25" customFormat="1" ht="12.75">
      <c r="A8" s="167" t="s">
        <v>1</v>
      </c>
      <c r="B8" s="167" t="s">
        <v>0</v>
      </c>
      <c r="C8" s="164"/>
      <c r="D8" s="165"/>
      <c r="E8" s="166"/>
    </row>
    <row r="9" spans="1:5" s="25" customFormat="1" ht="14.25">
      <c r="A9" s="168"/>
      <c r="B9" s="168"/>
      <c r="C9" s="26" t="s">
        <v>88</v>
      </c>
      <c r="D9" s="27" t="s">
        <v>87</v>
      </c>
      <c r="E9" s="27" t="s">
        <v>81</v>
      </c>
    </row>
    <row r="10" spans="1:5" s="25" customFormat="1" ht="12.75">
      <c r="A10" s="41">
        <v>1</v>
      </c>
      <c r="B10" s="42">
        <v>2</v>
      </c>
      <c r="C10" s="40">
        <v>3</v>
      </c>
      <c r="D10" s="42">
        <v>4</v>
      </c>
      <c r="E10" s="42">
        <v>5</v>
      </c>
    </row>
    <row r="11" spans="1:5" ht="12.75">
      <c r="A11" s="79">
        <v>1</v>
      </c>
      <c r="B11" s="80" t="s">
        <v>2</v>
      </c>
      <c r="C11" s="81"/>
      <c r="D11" s="81"/>
      <c r="E11" s="81"/>
    </row>
    <row r="12" spans="1:5" ht="12.75">
      <c r="A12" s="79">
        <v>2</v>
      </c>
      <c r="B12" s="80" t="s">
        <v>20</v>
      </c>
      <c r="C12" s="81"/>
      <c r="D12" s="81"/>
      <c r="E12" s="81"/>
    </row>
    <row r="13" spans="1:5" ht="12.75">
      <c r="A13" s="79">
        <v>3</v>
      </c>
      <c r="B13" s="80" t="s">
        <v>3</v>
      </c>
      <c r="C13" s="81"/>
      <c r="D13" s="81"/>
      <c r="E13" s="81"/>
    </row>
    <row r="14" spans="1:5" ht="12.75">
      <c r="A14" s="79">
        <v>4</v>
      </c>
      <c r="B14" s="80" t="s">
        <v>19</v>
      </c>
      <c r="C14" s="92"/>
      <c r="D14" s="81"/>
      <c r="E14" s="81"/>
    </row>
    <row r="15" spans="1:5" ht="12.75">
      <c r="A15" s="79">
        <v>5</v>
      </c>
      <c r="B15" s="80" t="s">
        <v>4</v>
      </c>
      <c r="C15" s="81"/>
      <c r="D15" s="81"/>
      <c r="E15" s="81"/>
    </row>
    <row r="16" spans="1:5" ht="12.75">
      <c r="A16" s="79">
        <v>6</v>
      </c>
      <c r="B16" s="80" t="s">
        <v>5</v>
      </c>
      <c r="C16" s="81">
        <v>15</v>
      </c>
      <c r="D16" s="81"/>
      <c r="E16" s="81">
        <v>77080</v>
      </c>
    </row>
    <row r="17" spans="1:5" ht="12.75">
      <c r="A17" s="79">
        <v>7</v>
      </c>
      <c r="B17" s="80" t="s">
        <v>150</v>
      </c>
      <c r="C17" s="81">
        <v>60</v>
      </c>
      <c r="D17" s="81"/>
      <c r="E17" s="81">
        <v>180000</v>
      </c>
    </row>
    <row r="18" spans="1:5" ht="12.75">
      <c r="A18" s="79">
        <v>8</v>
      </c>
      <c r="B18" s="80" t="s">
        <v>6</v>
      </c>
      <c r="C18" s="81"/>
      <c r="D18" s="81"/>
      <c r="E18" s="81"/>
    </row>
    <row r="19" spans="1:5" ht="12.75">
      <c r="A19" s="79">
        <v>9</v>
      </c>
      <c r="B19" s="80" t="s">
        <v>7</v>
      </c>
      <c r="C19" s="81"/>
      <c r="D19" s="81"/>
      <c r="E19" s="81">
        <v>210986</v>
      </c>
    </row>
    <row r="20" spans="1:5" ht="12.75">
      <c r="A20" s="82"/>
      <c r="B20" s="82"/>
      <c r="C20" s="82"/>
      <c r="D20" s="90" t="s">
        <v>8</v>
      </c>
      <c r="E20" s="91">
        <f>SUM(E11:E19)</f>
        <v>468066</v>
      </c>
    </row>
    <row r="21" spans="1:5" s="36" customFormat="1" ht="12.75">
      <c r="A21" s="83"/>
      <c r="B21" s="83"/>
      <c r="C21" s="83"/>
      <c r="D21" s="29"/>
      <c r="E21" s="37"/>
    </row>
    <row r="22" spans="1:5" s="23" customFormat="1" ht="15">
      <c r="A22" s="24" t="s">
        <v>58</v>
      </c>
      <c r="B22" s="119"/>
      <c r="C22" s="119"/>
      <c r="D22" s="119"/>
      <c r="E22" s="119"/>
    </row>
    <row r="23" spans="1:5" s="36" customFormat="1" ht="12.75">
      <c r="A23" s="83"/>
      <c r="B23" s="83"/>
      <c r="C23" s="83"/>
      <c r="D23" s="29"/>
      <c r="E23" s="37"/>
    </row>
    <row r="24" spans="1:5" s="36" customFormat="1" ht="12.75">
      <c r="A24" s="53" t="s">
        <v>1</v>
      </c>
      <c r="B24" s="161" t="s">
        <v>59</v>
      </c>
      <c r="C24" s="163"/>
      <c r="D24" s="173" t="s">
        <v>40</v>
      </c>
      <c r="E24" s="174"/>
    </row>
    <row r="25" spans="1:5" s="36" customFormat="1" ht="12.75">
      <c r="A25" s="57"/>
      <c r="B25" s="171"/>
      <c r="C25" s="172"/>
      <c r="D25" s="54" t="s">
        <v>60</v>
      </c>
      <c r="E25" s="54" t="s">
        <v>125</v>
      </c>
    </row>
    <row r="26" spans="1:5" s="36" customFormat="1" ht="25.5" customHeight="1">
      <c r="A26" s="41"/>
      <c r="B26" s="164"/>
      <c r="C26" s="166"/>
      <c r="D26" s="27" t="s">
        <v>81</v>
      </c>
      <c r="E26" s="27" t="s">
        <v>81</v>
      </c>
    </row>
    <row r="27" spans="1:5" s="36" customFormat="1" ht="12.75">
      <c r="A27" s="84">
        <v>1</v>
      </c>
      <c r="B27" s="175" t="s">
        <v>61</v>
      </c>
      <c r="C27" s="176"/>
      <c r="D27" s="85">
        <v>302143</v>
      </c>
      <c r="E27" s="81">
        <v>47986</v>
      </c>
    </row>
    <row r="28" spans="1:5" s="36" customFormat="1" ht="12.75">
      <c r="A28" s="79">
        <v>2</v>
      </c>
      <c r="B28" s="175" t="s">
        <v>62</v>
      </c>
      <c r="C28" s="176"/>
      <c r="D28" s="81"/>
      <c r="E28" s="81"/>
    </row>
    <row r="29" spans="1:5" s="36" customFormat="1" ht="12.75">
      <c r="A29" s="79">
        <v>3</v>
      </c>
      <c r="B29" s="175" t="s">
        <v>63</v>
      </c>
      <c r="C29" s="176"/>
      <c r="D29" s="81">
        <v>33280</v>
      </c>
      <c r="E29" s="81">
        <v>43005</v>
      </c>
    </row>
    <row r="30" spans="1:5" s="36" customFormat="1" ht="12.75">
      <c r="A30" s="79">
        <v>4</v>
      </c>
      <c r="B30" s="175" t="s">
        <v>64</v>
      </c>
      <c r="C30" s="176"/>
      <c r="D30" s="81"/>
      <c r="E30" s="81"/>
    </row>
    <row r="31" spans="1:5" s="36" customFormat="1" ht="12.75">
      <c r="A31" s="79">
        <v>5</v>
      </c>
      <c r="B31" s="175" t="s">
        <v>65</v>
      </c>
      <c r="C31" s="176"/>
      <c r="D31" s="81">
        <v>4874</v>
      </c>
      <c r="E31" s="81">
        <v>16011</v>
      </c>
    </row>
    <row r="32" spans="1:5" s="36" customFormat="1" ht="12.75">
      <c r="A32" s="79">
        <v>6</v>
      </c>
      <c r="B32" s="175" t="s">
        <v>66</v>
      </c>
      <c r="C32" s="176"/>
      <c r="D32" s="81">
        <v>127769</v>
      </c>
      <c r="E32" s="81">
        <v>127812</v>
      </c>
    </row>
    <row r="33" spans="1:5" s="36" customFormat="1" ht="12.75">
      <c r="A33" s="79">
        <v>7</v>
      </c>
      <c r="B33" s="175" t="s">
        <v>67</v>
      </c>
      <c r="C33" s="176"/>
      <c r="D33" s="81"/>
      <c r="E33" s="81"/>
    </row>
    <row r="34" spans="1:5" s="36" customFormat="1" ht="12.75">
      <c r="A34" s="82"/>
      <c r="B34" s="82"/>
      <c r="C34" s="90" t="s">
        <v>8</v>
      </c>
      <c r="D34" s="90">
        <f>SUM(D27:D33)</f>
        <v>468066</v>
      </c>
      <c r="E34" s="91">
        <f>SUM(E27:E33)</f>
        <v>234814</v>
      </c>
    </row>
    <row r="35" spans="1:5" s="36" customFormat="1" ht="12.75">
      <c r="A35" s="82"/>
      <c r="B35" s="82"/>
      <c r="C35" s="29"/>
      <c r="D35" s="29"/>
      <c r="E35" s="37"/>
    </row>
    <row r="36" spans="1:5" s="36" customFormat="1" ht="12.75">
      <c r="A36" s="80" t="s">
        <v>134</v>
      </c>
      <c r="B36" s="80"/>
      <c r="C36" s="80"/>
      <c r="D36" s="38"/>
      <c r="E36" s="18">
        <v>615613</v>
      </c>
    </row>
    <row r="37" spans="1:5" s="36" customFormat="1" ht="14.25" customHeight="1">
      <c r="A37" s="83"/>
      <c r="B37" s="83"/>
      <c r="C37" s="83"/>
      <c r="D37" s="29"/>
      <c r="E37" s="37"/>
    </row>
    <row r="38" spans="1:5" s="36" customFormat="1" ht="12.75">
      <c r="A38" s="177" t="s">
        <v>77</v>
      </c>
      <c r="B38" s="177"/>
      <c r="C38" s="177"/>
      <c r="D38" s="177"/>
      <c r="E38" s="22" t="s">
        <v>164</v>
      </c>
    </row>
    <row r="39" spans="1:5" s="36" customFormat="1" ht="12.75">
      <c r="A39" s="63"/>
      <c r="B39" s="63"/>
      <c r="C39" s="63"/>
      <c r="D39" s="63"/>
      <c r="E39" s="22" t="s">
        <v>154</v>
      </c>
    </row>
    <row r="40" spans="1:5" s="28" customFormat="1" ht="18.75" customHeight="1">
      <c r="A40" s="169"/>
      <c r="B40" s="170"/>
      <c r="C40" s="170"/>
      <c r="D40" s="170"/>
      <c r="E40" s="170"/>
    </row>
    <row r="41" spans="1:5" s="36" customFormat="1" ht="12.75">
      <c r="A41" s="24" t="s">
        <v>76</v>
      </c>
      <c r="B41" s="83"/>
      <c r="C41" s="83"/>
      <c r="D41" s="29"/>
      <c r="E41" s="37"/>
    </row>
    <row r="42" spans="1:5" s="36" customFormat="1" ht="12.75">
      <c r="A42" s="83"/>
      <c r="B42" s="83"/>
      <c r="C42" s="83"/>
      <c r="D42" s="29"/>
      <c r="E42" s="37"/>
    </row>
    <row r="43" spans="1:5" s="36" customFormat="1" ht="12.75">
      <c r="A43" s="10" t="s">
        <v>54</v>
      </c>
      <c r="B43" s="86"/>
      <c r="C43" s="87"/>
      <c r="D43" s="56" t="s">
        <v>34</v>
      </c>
      <c r="E43" s="54" t="s">
        <v>35</v>
      </c>
    </row>
    <row r="44" spans="1:5" s="36" customFormat="1" ht="14.25">
      <c r="A44" s="157" t="s">
        <v>120</v>
      </c>
      <c r="B44" s="158"/>
      <c r="C44" s="159"/>
      <c r="D44" s="88" t="s">
        <v>137</v>
      </c>
      <c r="E44" s="38">
        <v>15.2</v>
      </c>
    </row>
    <row r="45" spans="1:5" s="36" customFormat="1" ht="14.25">
      <c r="A45" s="157" t="s">
        <v>126</v>
      </c>
      <c r="B45" s="158"/>
      <c r="C45" s="159"/>
      <c r="D45" s="88" t="s">
        <v>137</v>
      </c>
      <c r="E45" s="38"/>
    </row>
    <row r="46" spans="1:5" s="36" customFormat="1" ht="14.25">
      <c r="A46" s="157" t="s">
        <v>127</v>
      </c>
      <c r="B46" s="158"/>
      <c r="C46" s="159"/>
      <c r="D46" s="88" t="s">
        <v>137</v>
      </c>
      <c r="E46" s="38">
        <v>13.6</v>
      </c>
    </row>
    <row r="47" spans="1:5" s="36" customFormat="1" ht="14.25">
      <c r="A47" s="157" t="s">
        <v>128</v>
      </c>
      <c r="B47" s="158"/>
      <c r="C47" s="159"/>
      <c r="D47" s="88" t="s">
        <v>137</v>
      </c>
      <c r="E47" s="38"/>
    </row>
    <row r="48" spans="1:5" s="36" customFormat="1" ht="14.25">
      <c r="A48" s="157" t="s">
        <v>129</v>
      </c>
      <c r="B48" s="158"/>
      <c r="C48" s="159"/>
      <c r="D48" s="88" t="s">
        <v>137</v>
      </c>
      <c r="E48" s="38">
        <v>135.8</v>
      </c>
    </row>
    <row r="49" spans="1:5" s="36" customFormat="1" ht="14.25">
      <c r="A49" s="157" t="s">
        <v>130</v>
      </c>
      <c r="B49" s="158"/>
      <c r="C49" s="159"/>
      <c r="D49" s="88" t="s">
        <v>137</v>
      </c>
      <c r="E49" s="38"/>
    </row>
    <row r="50" spans="1:5" s="36" customFormat="1" ht="14.25">
      <c r="A50" s="157" t="s">
        <v>131</v>
      </c>
      <c r="B50" s="158"/>
      <c r="C50" s="159"/>
      <c r="D50" s="88" t="s">
        <v>137</v>
      </c>
      <c r="E50" s="38">
        <v>13.6</v>
      </c>
    </row>
    <row r="51" spans="1:5" s="36" customFormat="1" ht="14.25">
      <c r="A51" s="157" t="s">
        <v>132</v>
      </c>
      <c r="B51" s="158"/>
      <c r="C51" s="159"/>
      <c r="D51" s="88" t="s">
        <v>137</v>
      </c>
      <c r="E51" s="38"/>
    </row>
    <row r="52" spans="1:5" s="28" customFormat="1" ht="12" customHeight="1">
      <c r="A52" s="89"/>
      <c r="B52" s="89"/>
      <c r="C52" s="52"/>
      <c r="D52" s="51"/>
      <c r="E52" s="52"/>
    </row>
    <row r="53" spans="1:5" ht="123.75" customHeight="1">
      <c r="A53" s="160" t="s">
        <v>82</v>
      </c>
      <c r="B53" s="160"/>
      <c r="C53" s="160"/>
      <c r="D53" s="160"/>
      <c r="E53" s="160"/>
    </row>
  </sheetData>
  <sheetProtection/>
  <mergeCells count="23">
    <mergeCell ref="B28:C28"/>
    <mergeCell ref="B33:C33"/>
    <mergeCell ref="A38:D38"/>
    <mergeCell ref="A48:C48"/>
    <mergeCell ref="B31:C31"/>
    <mergeCell ref="B32:C32"/>
    <mergeCell ref="A53:E53"/>
    <mergeCell ref="C7:E8"/>
    <mergeCell ref="A8:A9"/>
    <mergeCell ref="B8:B9"/>
    <mergeCell ref="A40:E40"/>
    <mergeCell ref="B24:C26"/>
    <mergeCell ref="D24:E24"/>
    <mergeCell ref="B27:C27"/>
    <mergeCell ref="B29:C29"/>
    <mergeCell ref="B30:C30"/>
    <mergeCell ref="A49:C49"/>
    <mergeCell ref="A50:C50"/>
    <mergeCell ref="A51:C51"/>
    <mergeCell ref="A44:C44"/>
    <mergeCell ref="A45:C45"/>
    <mergeCell ref="A46:C46"/>
    <mergeCell ref="A47:C47"/>
  </mergeCells>
  <printOptions/>
  <pageMargins left="0.7874015748031497" right="0.7874015748031497" top="0.7874015748031497" bottom="0.7874015748031497" header="0.5118110236220472" footer="0.5118110236220472"/>
  <pageSetup firstPageNumber="3" useFirstPageNumber="1" fitToHeight="1" fitToWidth="1" horizontalDpi="600" verticalDpi="600" orientation="portrait" paperSize="9" scale="90" r:id="rId1"/>
  <headerFooter alignWithMargins="0">
    <oddHeader>&amp;RРезюме от обследване за енергийна ефективност
Многофамилна жилищна сграда на адрес ул. „Д. Благоев“ № 6-8, гр. Свиленград</oddHeader>
  </headerFooter>
</worksheet>
</file>

<file path=xl/worksheets/sheet4.xml><?xml version="1.0" encoding="utf-8"?>
<worksheet xmlns="http://schemas.openxmlformats.org/spreadsheetml/2006/main" xmlns:r="http://schemas.openxmlformats.org/officeDocument/2006/relationships">
  <dimension ref="A1:A1"/>
  <sheetViews>
    <sheetView view="pageLayout" workbookViewId="0" topLeftCell="A1">
      <selection activeCell="I1" sqref="I1"/>
    </sheetView>
  </sheetViews>
  <sheetFormatPr defaultColWidth="9.140625" defaultRowHeight="12.75"/>
  <cols>
    <col min="1" max="16384" width="9.140625" style="1" customWidth="1"/>
  </cols>
  <sheetData>
    <row r="1" s="72" customFormat="1" ht="15">
      <c r="A1" s="31" t="s">
        <v>55</v>
      </c>
    </row>
  </sheetData>
  <sheetProtection/>
  <printOptions/>
  <pageMargins left="0.7480314960629921" right="0.4724409448818898" top="0.984251968503937" bottom="0.984251968503937" header="0.5118110236220472" footer="0.5118110236220472"/>
  <pageSetup firstPageNumber="4" useFirstPageNumber="1" horizontalDpi="600" verticalDpi="600" orientation="portrait" paperSize="9" r:id="rId2"/>
  <headerFooter alignWithMargins="0">
    <oddHeader>&amp;RРезюме от обследване за енергийна ефективност
Многофамилна жилищна сграда на адрес ул. „Д. Благоев“ № 6-8, гр. Свиленград</oddHeader>
  </headerFooter>
  <drawing r:id="rId1"/>
</worksheet>
</file>

<file path=xl/worksheets/sheet5.xml><?xml version="1.0" encoding="utf-8"?>
<worksheet xmlns="http://schemas.openxmlformats.org/spreadsheetml/2006/main" xmlns:r="http://schemas.openxmlformats.org/officeDocument/2006/relationships">
  <dimension ref="A1:A4"/>
  <sheetViews>
    <sheetView view="pageLayout" workbookViewId="0" topLeftCell="A1">
      <selection activeCell="H100" sqref="H100"/>
    </sheetView>
  </sheetViews>
  <sheetFormatPr defaultColWidth="9.140625" defaultRowHeight="12.75"/>
  <cols>
    <col min="1" max="16384" width="9.140625" style="1" customWidth="1"/>
  </cols>
  <sheetData>
    <row r="1" ht="15">
      <c r="A1" s="31" t="s">
        <v>83</v>
      </c>
    </row>
    <row r="2" ht="15">
      <c r="A2" s="43"/>
    </row>
    <row r="4" ht="12.75">
      <c r="A4" s="24" t="s">
        <v>84</v>
      </c>
    </row>
  </sheetData>
  <sheetProtection/>
  <printOptions/>
  <pageMargins left="0.7480314960629921" right="0.4724409448818898" top="0.8661417322834646" bottom="0.984251968503937" header="0.5118110236220472" footer="0.5118110236220472"/>
  <pageSetup firstPageNumber="5" useFirstPageNumber="1" horizontalDpi="600" verticalDpi="600" orientation="portrait" paperSize="9" r:id="rId2"/>
  <headerFooter alignWithMargins="0">
    <oddHeader>&amp;RРезюме от обследване за енергийна ефективност
Многофамилна жилищна сграда на адрес ул. „Д. Благоев“ № 6-8, гр. Свиленград</oddHeader>
  </headerFooter>
  <drawing r:id="rId1"/>
</worksheet>
</file>

<file path=xl/worksheets/sheet6.xml><?xml version="1.0" encoding="utf-8"?>
<worksheet xmlns="http://schemas.openxmlformats.org/spreadsheetml/2006/main" xmlns:r="http://schemas.openxmlformats.org/officeDocument/2006/relationships">
  <dimension ref="A1:K165"/>
  <sheetViews>
    <sheetView tabSelected="1" workbookViewId="0" topLeftCell="B1">
      <selection activeCell="N38" sqref="N38"/>
    </sheetView>
  </sheetViews>
  <sheetFormatPr defaultColWidth="9.140625" defaultRowHeight="12.75"/>
  <cols>
    <col min="1" max="1" width="7.00390625" style="9" customWidth="1"/>
    <col min="2" max="2" width="25.7109375" style="9" customWidth="1"/>
    <col min="3" max="3" width="9.140625" style="9" customWidth="1"/>
    <col min="4" max="4" width="29.00390625" style="9" customWidth="1"/>
    <col min="5" max="5" width="7.7109375" style="9" bestFit="1" customWidth="1"/>
    <col min="6" max="6" width="9.140625" style="9" bestFit="1" customWidth="1"/>
    <col min="7" max="7" width="9.7109375" style="9" bestFit="1" customWidth="1"/>
    <col min="8" max="8" width="8.7109375" style="9" customWidth="1"/>
    <col min="9" max="9" width="14.57421875" style="9" customWidth="1"/>
    <col min="10" max="10" width="12.7109375" style="9" customWidth="1"/>
    <col min="11" max="11" width="14.00390625" style="9" customWidth="1"/>
    <col min="12" max="16384" width="9.140625" style="9" customWidth="1"/>
  </cols>
  <sheetData>
    <row r="1" spans="1:11" s="1" customFormat="1" ht="12.75">
      <c r="A1" s="24" t="s">
        <v>85</v>
      </c>
      <c r="B1" s="72"/>
      <c r="C1" s="72"/>
      <c r="D1" s="72"/>
      <c r="E1" s="72"/>
      <c r="F1" s="72"/>
      <c r="G1" s="72"/>
      <c r="H1" s="72"/>
      <c r="I1" s="72"/>
      <c r="J1" s="72"/>
      <c r="K1" s="72"/>
    </row>
    <row r="2" spans="1:11" ht="9.75" customHeight="1">
      <c r="A2" s="7"/>
      <c r="B2" s="105"/>
      <c r="C2" s="105"/>
      <c r="D2" s="8"/>
      <c r="E2" s="8"/>
      <c r="F2" s="8"/>
      <c r="G2" s="8"/>
      <c r="H2" s="8"/>
      <c r="I2" s="105"/>
      <c r="J2" s="105"/>
      <c r="K2" s="105"/>
    </row>
    <row r="3" spans="1:11" ht="14.25" customHeight="1">
      <c r="A3" s="10" t="s">
        <v>90</v>
      </c>
      <c r="B3" s="87"/>
      <c r="C3" s="11" t="s">
        <v>115</v>
      </c>
      <c r="D3" s="12"/>
      <c r="E3" s="161" t="s">
        <v>9</v>
      </c>
      <c r="F3" s="162"/>
      <c r="G3" s="162"/>
      <c r="H3" s="163"/>
      <c r="I3" s="182" t="s">
        <v>10</v>
      </c>
      <c r="J3" s="182" t="s">
        <v>14</v>
      </c>
      <c r="K3" s="182" t="s">
        <v>15</v>
      </c>
    </row>
    <row r="4" spans="1:11" ht="12.75">
      <c r="A4" s="161" t="s">
        <v>1</v>
      </c>
      <c r="B4" s="167" t="s">
        <v>0</v>
      </c>
      <c r="C4" s="161" t="s">
        <v>1</v>
      </c>
      <c r="D4" s="161" t="s">
        <v>0</v>
      </c>
      <c r="E4" s="164"/>
      <c r="F4" s="165"/>
      <c r="G4" s="165"/>
      <c r="H4" s="166"/>
      <c r="I4" s="183"/>
      <c r="J4" s="183"/>
      <c r="K4" s="183"/>
    </row>
    <row r="5" spans="1:11" ht="14.25">
      <c r="A5" s="164"/>
      <c r="B5" s="168"/>
      <c r="C5" s="164"/>
      <c r="D5" s="168"/>
      <c r="E5" s="26" t="s">
        <v>88</v>
      </c>
      <c r="F5" s="27" t="s">
        <v>87</v>
      </c>
      <c r="G5" s="27" t="s">
        <v>81</v>
      </c>
      <c r="H5" s="13" t="s">
        <v>12</v>
      </c>
      <c r="I5" s="14" t="s">
        <v>11</v>
      </c>
      <c r="J5" s="14" t="s">
        <v>13</v>
      </c>
      <c r="K5" s="14" t="s">
        <v>88</v>
      </c>
    </row>
    <row r="6" spans="1:11" ht="12.75">
      <c r="A6" s="181">
        <v>1</v>
      </c>
      <c r="B6" s="181" t="s">
        <v>45</v>
      </c>
      <c r="C6" s="79">
        <v>1</v>
      </c>
      <c r="D6" s="80" t="s">
        <v>2</v>
      </c>
      <c r="E6" s="106"/>
      <c r="F6" s="106"/>
      <c r="G6" s="106"/>
      <c r="H6" s="106"/>
      <c r="I6" s="106"/>
      <c r="J6" s="107">
        <f>IF(H6*I6=0,"",I6/H6)</f>
      </c>
      <c r="K6" s="106"/>
    </row>
    <row r="7" spans="1:11" ht="12.75">
      <c r="A7" s="179"/>
      <c r="B7" s="179"/>
      <c r="C7" s="79">
        <v>2</v>
      </c>
      <c r="D7" s="80" t="s">
        <v>20</v>
      </c>
      <c r="E7" s="106"/>
      <c r="F7" s="106"/>
      <c r="G7" s="106"/>
      <c r="H7" s="106"/>
      <c r="I7" s="106"/>
      <c r="J7" s="107">
        <f aca="true" t="shared" si="0" ref="J7:J35">IF(H7=0,"",I7/H7)</f>
      </c>
      <c r="K7" s="106"/>
    </row>
    <row r="8" spans="1:11" ht="12.75">
      <c r="A8" s="179"/>
      <c r="B8" s="179"/>
      <c r="C8" s="79">
        <v>3</v>
      </c>
      <c r="D8" s="80" t="s">
        <v>3</v>
      </c>
      <c r="E8" s="106"/>
      <c r="F8" s="106"/>
      <c r="G8" s="106"/>
      <c r="H8" s="106"/>
      <c r="I8" s="106"/>
      <c r="J8" s="107">
        <f t="shared" si="0"/>
      </c>
      <c r="K8" s="106"/>
    </row>
    <row r="9" spans="1:11" ht="12.75">
      <c r="A9" s="179"/>
      <c r="B9" s="179"/>
      <c r="C9" s="79">
        <v>4</v>
      </c>
      <c r="D9" s="80" t="s">
        <v>19</v>
      </c>
      <c r="E9" s="106"/>
      <c r="F9" s="106"/>
      <c r="G9" s="106"/>
      <c r="H9" s="106"/>
      <c r="I9" s="106"/>
      <c r="J9" s="107">
        <f t="shared" si="0"/>
      </c>
      <c r="K9" s="106"/>
    </row>
    <row r="10" spans="1:11" ht="12.75">
      <c r="A10" s="179"/>
      <c r="B10" s="179"/>
      <c r="C10" s="79">
        <v>5</v>
      </c>
      <c r="D10" s="80" t="s">
        <v>4</v>
      </c>
      <c r="E10" s="106"/>
      <c r="F10" s="106"/>
      <c r="G10" s="106"/>
      <c r="H10" s="106"/>
      <c r="I10" s="106"/>
      <c r="J10" s="107">
        <f t="shared" si="0"/>
      </c>
      <c r="K10" s="106"/>
    </row>
    <row r="11" spans="1:11" ht="12.75">
      <c r="A11" s="179"/>
      <c r="B11" s="179"/>
      <c r="C11" s="79">
        <v>6</v>
      </c>
      <c r="D11" s="80" t="s">
        <v>5</v>
      </c>
      <c r="E11" s="134">
        <v>9.04</v>
      </c>
      <c r="F11" s="106"/>
      <c r="G11" s="106">
        <v>46461</v>
      </c>
      <c r="H11" s="106">
        <v>2974</v>
      </c>
      <c r="I11" s="106">
        <v>28793</v>
      </c>
      <c r="J11" s="128">
        <f t="shared" si="0"/>
        <v>9.681573638197714</v>
      </c>
      <c r="K11" s="134">
        <v>16.45</v>
      </c>
    </row>
    <row r="12" spans="1:11" ht="12.75">
      <c r="A12" s="179"/>
      <c r="B12" s="179"/>
      <c r="C12" s="79">
        <v>7</v>
      </c>
      <c r="D12" s="80" t="s">
        <v>150</v>
      </c>
      <c r="E12" s="134">
        <v>37.17</v>
      </c>
      <c r="F12" s="106"/>
      <c r="G12" s="106">
        <v>111506</v>
      </c>
      <c r="H12" s="106">
        <v>3345</v>
      </c>
      <c r="I12" s="106">
        <v>69104</v>
      </c>
      <c r="J12" s="128">
        <f t="shared" si="0"/>
        <v>20.658893871449926</v>
      </c>
      <c r="K12" s="134">
        <v>4.79</v>
      </c>
    </row>
    <row r="13" spans="1:11" ht="12.75">
      <c r="A13" s="179"/>
      <c r="B13" s="179"/>
      <c r="C13" s="79">
        <v>8</v>
      </c>
      <c r="D13" s="80" t="s">
        <v>6</v>
      </c>
      <c r="E13" s="106"/>
      <c r="F13" s="106"/>
      <c r="G13" s="106"/>
      <c r="H13" s="106"/>
      <c r="I13" s="106"/>
      <c r="J13" s="128">
        <f t="shared" si="0"/>
      </c>
      <c r="K13" s="106"/>
    </row>
    <row r="14" spans="1:11" ht="12.75">
      <c r="A14" s="179"/>
      <c r="B14" s="179"/>
      <c r="C14" s="79">
        <v>9</v>
      </c>
      <c r="D14" s="80" t="s">
        <v>7</v>
      </c>
      <c r="E14" s="106"/>
      <c r="F14" s="106"/>
      <c r="G14" s="106">
        <v>27877</v>
      </c>
      <c r="H14" s="106">
        <v>6318</v>
      </c>
      <c r="I14" s="106">
        <v>17276</v>
      </c>
      <c r="J14" s="128">
        <f t="shared" si="0"/>
        <v>2.7344096232985122</v>
      </c>
      <c r="K14" s="134">
        <v>22.83</v>
      </c>
    </row>
    <row r="15" spans="1:11" ht="12.75">
      <c r="A15" s="180"/>
      <c r="B15" s="180"/>
      <c r="C15" s="10" t="s">
        <v>92</v>
      </c>
      <c r="D15" s="15"/>
      <c r="E15" s="75"/>
      <c r="F15" s="76"/>
      <c r="G15" s="74">
        <f>SUM(G6:G14)</f>
        <v>185844</v>
      </c>
      <c r="H15" s="74">
        <f>SUM(H6:H14)</f>
        <v>12637</v>
      </c>
      <c r="I15" s="74">
        <f>SUM(I6:I14)</f>
        <v>115173</v>
      </c>
      <c r="J15" s="136">
        <f t="shared" si="0"/>
        <v>9.113951095987971</v>
      </c>
      <c r="K15" s="135">
        <f>SUM(K6:K14)</f>
        <v>44.06999999999999</v>
      </c>
    </row>
    <row r="16" spans="1:11" ht="12.75" customHeight="1">
      <c r="A16" s="181">
        <v>2</v>
      </c>
      <c r="B16" s="181" t="s">
        <v>46</v>
      </c>
      <c r="C16" s="79">
        <v>1</v>
      </c>
      <c r="D16" s="80" t="s">
        <v>2</v>
      </c>
      <c r="E16" s="79"/>
      <c r="F16" s="79"/>
      <c r="G16" s="81"/>
      <c r="H16" s="79"/>
      <c r="I16" s="80"/>
      <c r="J16" s="107">
        <f t="shared" si="0"/>
      </c>
      <c r="K16" s="80"/>
    </row>
    <row r="17" spans="1:11" ht="12.75">
      <c r="A17" s="179"/>
      <c r="B17" s="179"/>
      <c r="C17" s="79">
        <v>2</v>
      </c>
      <c r="D17" s="80" t="s">
        <v>20</v>
      </c>
      <c r="E17" s="79"/>
      <c r="F17" s="79"/>
      <c r="G17" s="81"/>
      <c r="H17" s="79"/>
      <c r="I17" s="80"/>
      <c r="J17" s="107">
        <f t="shared" si="0"/>
      </c>
      <c r="K17" s="80"/>
    </row>
    <row r="18" spans="1:11" ht="12.75">
      <c r="A18" s="179"/>
      <c r="B18" s="179"/>
      <c r="C18" s="79">
        <v>3</v>
      </c>
      <c r="D18" s="80" t="s">
        <v>3</v>
      </c>
      <c r="E18" s="79"/>
      <c r="F18" s="79"/>
      <c r="G18" s="81"/>
      <c r="H18" s="79"/>
      <c r="I18" s="80"/>
      <c r="J18" s="107">
        <f t="shared" si="0"/>
      </c>
      <c r="K18" s="80"/>
    </row>
    <row r="19" spans="1:11" ht="12.75">
      <c r="A19" s="179"/>
      <c r="B19" s="179"/>
      <c r="C19" s="79">
        <v>4</v>
      </c>
      <c r="D19" s="80" t="s">
        <v>19</v>
      </c>
      <c r="E19" s="79"/>
      <c r="F19" s="79"/>
      <c r="G19" s="81"/>
      <c r="H19" s="79"/>
      <c r="I19" s="80"/>
      <c r="J19" s="107">
        <f t="shared" si="0"/>
      </c>
      <c r="K19" s="80"/>
    </row>
    <row r="20" spans="1:11" ht="12.75">
      <c r="A20" s="179"/>
      <c r="B20" s="179"/>
      <c r="C20" s="79">
        <v>5</v>
      </c>
      <c r="D20" s="80" t="s">
        <v>4</v>
      </c>
      <c r="E20" s="79"/>
      <c r="F20" s="79"/>
      <c r="G20" s="81"/>
      <c r="H20" s="79"/>
      <c r="I20" s="80"/>
      <c r="J20" s="107">
        <f t="shared" si="0"/>
      </c>
      <c r="K20" s="80"/>
    </row>
    <row r="21" spans="1:11" ht="12.75">
      <c r="A21" s="179"/>
      <c r="B21" s="179"/>
      <c r="C21" s="79">
        <v>6</v>
      </c>
      <c r="D21" s="80" t="s">
        <v>5</v>
      </c>
      <c r="E21" s="79">
        <v>0.4</v>
      </c>
      <c r="F21" s="79"/>
      <c r="G21" s="81">
        <v>2034</v>
      </c>
      <c r="H21" s="79">
        <v>130</v>
      </c>
      <c r="I21" s="80">
        <v>511</v>
      </c>
      <c r="J21" s="128">
        <f t="shared" si="0"/>
        <v>3.9307692307692306</v>
      </c>
      <c r="K21" s="80">
        <v>0.72</v>
      </c>
    </row>
    <row r="22" spans="1:11" ht="12.75">
      <c r="A22" s="179"/>
      <c r="B22" s="179"/>
      <c r="C22" s="79">
        <v>7</v>
      </c>
      <c r="D22" s="80" t="s">
        <v>150</v>
      </c>
      <c r="E22" s="79">
        <v>1.63</v>
      </c>
      <c r="F22" s="79"/>
      <c r="G22" s="81">
        <v>4880</v>
      </c>
      <c r="H22" s="79">
        <v>147</v>
      </c>
      <c r="I22" s="80">
        <v>1227</v>
      </c>
      <c r="J22" s="128">
        <f t="shared" si="0"/>
        <v>8.346938775510203</v>
      </c>
      <c r="K22" s="80">
        <v>0.21</v>
      </c>
    </row>
    <row r="23" spans="1:11" ht="12.75">
      <c r="A23" s="179"/>
      <c r="B23" s="179"/>
      <c r="C23" s="79">
        <v>8</v>
      </c>
      <c r="D23" s="80" t="s">
        <v>6</v>
      </c>
      <c r="E23" s="79"/>
      <c r="F23" s="79"/>
      <c r="G23" s="81"/>
      <c r="H23" s="79"/>
      <c r="I23" s="80"/>
      <c r="J23" s="128">
        <f t="shared" si="0"/>
      </c>
      <c r="K23" s="80"/>
    </row>
    <row r="24" spans="1:11" ht="12.75">
      <c r="A24" s="179"/>
      <c r="B24" s="179"/>
      <c r="C24" s="79">
        <v>9</v>
      </c>
      <c r="D24" s="80" t="s">
        <v>7</v>
      </c>
      <c r="E24" s="79"/>
      <c r="F24" s="79"/>
      <c r="G24" s="81">
        <v>1220</v>
      </c>
      <c r="H24" s="79">
        <v>276</v>
      </c>
      <c r="I24" s="80">
        <v>307</v>
      </c>
      <c r="J24" s="128">
        <f t="shared" si="0"/>
        <v>1.1123188405797102</v>
      </c>
      <c r="K24" s="137">
        <v>1</v>
      </c>
    </row>
    <row r="25" spans="1:11" ht="12.75">
      <c r="A25" s="180"/>
      <c r="B25" s="180"/>
      <c r="C25" s="10" t="s">
        <v>94</v>
      </c>
      <c r="D25" s="15"/>
      <c r="E25" s="15"/>
      <c r="F25" s="16"/>
      <c r="G25" s="22">
        <f>SUM(G16:G24)</f>
        <v>8134</v>
      </c>
      <c r="H25" s="22">
        <f>SUM(H16:H24)</f>
        <v>553</v>
      </c>
      <c r="I25" s="22">
        <f>SUM(I16:I24)</f>
        <v>2045</v>
      </c>
      <c r="J25" s="136">
        <f t="shared" si="0"/>
        <v>3.698010849909584</v>
      </c>
      <c r="K25" s="22">
        <f>SUM(K16:K24)</f>
        <v>1.93</v>
      </c>
    </row>
    <row r="26" spans="1:11" ht="12.75" customHeight="1">
      <c r="A26" s="181">
        <v>3</v>
      </c>
      <c r="B26" s="181" t="s">
        <v>47</v>
      </c>
      <c r="C26" s="79">
        <v>1</v>
      </c>
      <c r="D26" s="80" t="s">
        <v>2</v>
      </c>
      <c r="E26" s="79"/>
      <c r="F26" s="79"/>
      <c r="G26" s="81"/>
      <c r="H26" s="79"/>
      <c r="I26" s="80"/>
      <c r="J26" s="107">
        <f t="shared" si="0"/>
      </c>
      <c r="K26" s="80"/>
    </row>
    <row r="27" spans="1:11" ht="12.75">
      <c r="A27" s="179"/>
      <c r="B27" s="179"/>
      <c r="C27" s="79">
        <v>2</v>
      </c>
      <c r="D27" s="80" t="s">
        <v>20</v>
      </c>
      <c r="E27" s="79"/>
      <c r="F27" s="79"/>
      <c r="G27" s="81"/>
      <c r="H27" s="79"/>
      <c r="I27" s="80"/>
      <c r="J27" s="107">
        <f t="shared" si="0"/>
      </c>
      <c r="K27" s="80"/>
    </row>
    <row r="28" spans="1:11" ht="12.75">
      <c r="A28" s="179"/>
      <c r="B28" s="179"/>
      <c r="C28" s="79">
        <v>3</v>
      </c>
      <c r="D28" s="80" t="s">
        <v>3</v>
      </c>
      <c r="E28" s="79"/>
      <c r="F28" s="79"/>
      <c r="G28" s="81"/>
      <c r="H28" s="79"/>
      <c r="I28" s="80"/>
      <c r="J28" s="107">
        <f t="shared" si="0"/>
      </c>
      <c r="K28" s="80"/>
    </row>
    <row r="29" spans="1:11" ht="12.75">
      <c r="A29" s="179"/>
      <c r="B29" s="179"/>
      <c r="C29" s="79">
        <v>4</v>
      </c>
      <c r="D29" s="80" t="s">
        <v>19</v>
      </c>
      <c r="E29" s="79"/>
      <c r="F29" s="79"/>
      <c r="G29" s="81"/>
      <c r="H29" s="79"/>
      <c r="I29" s="80"/>
      <c r="J29" s="107">
        <f t="shared" si="0"/>
      </c>
      <c r="K29" s="80"/>
    </row>
    <row r="30" spans="1:11" ht="12.75">
      <c r="A30" s="179"/>
      <c r="B30" s="179"/>
      <c r="C30" s="79">
        <v>5</v>
      </c>
      <c r="D30" s="80" t="s">
        <v>4</v>
      </c>
      <c r="E30" s="79"/>
      <c r="F30" s="79"/>
      <c r="G30" s="81"/>
      <c r="H30" s="79"/>
      <c r="I30" s="80"/>
      <c r="J30" s="107">
        <f t="shared" si="0"/>
      </c>
      <c r="K30" s="80"/>
    </row>
    <row r="31" spans="1:11" ht="12.75">
      <c r="A31" s="179"/>
      <c r="B31" s="179"/>
      <c r="C31" s="79">
        <v>6</v>
      </c>
      <c r="D31" s="80" t="s">
        <v>5</v>
      </c>
      <c r="E31" s="79">
        <v>0.62</v>
      </c>
      <c r="F31" s="79"/>
      <c r="G31" s="81">
        <v>3194</v>
      </c>
      <c r="H31" s="79">
        <v>205</v>
      </c>
      <c r="I31" s="80">
        <v>2341</v>
      </c>
      <c r="J31" s="128">
        <f t="shared" si="0"/>
        <v>11.419512195121952</v>
      </c>
      <c r="K31" s="80">
        <v>1.13</v>
      </c>
    </row>
    <row r="32" spans="1:11" ht="12.75">
      <c r="A32" s="179"/>
      <c r="B32" s="179"/>
      <c r="C32" s="79">
        <v>7</v>
      </c>
      <c r="D32" s="80" t="s">
        <v>150</v>
      </c>
      <c r="E32" s="79">
        <v>2.56</v>
      </c>
      <c r="F32" s="79"/>
      <c r="G32" s="81">
        <v>7667</v>
      </c>
      <c r="H32" s="79">
        <v>231</v>
      </c>
      <c r="I32" s="80">
        <v>5617</v>
      </c>
      <c r="J32" s="128">
        <f t="shared" si="0"/>
        <v>24.316017316017316</v>
      </c>
      <c r="K32" s="80">
        <v>0.33</v>
      </c>
    </row>
    <row r="33" spans="1:11" ht="12.75">
      <c r="A33" s="179"/>
      <c r="B33" s="179"/>
      <c r="C33" s="79">
        <v>8</v>
      </c>
      <c r="D33" s="80" t="s">
        <v>6</v>
      </c>
      <c r="E33" s="79"/>
      <c r="F33" s="79"/>
      <c r="G33" s="81"/>
      <c r="H33" s="79"/>
      <c r="I33" s="80"/>
      <c r="J33" s="128">
        <f t="shared" si="0"/>
      </c>
      <c r="K33" s="80"/>
    </row>
    <row r="34" spans="1:11" ht="12.75">
      <c r="A34" s="179"/>
      <c r="B34" s="179"/>
      <c r="C34" s="79">
        <v>9</v>
      </c>
      <c r="D34" s="80" t="s">
        <v>7</v>
      </c>
      <c r="E34" s="79"/>
      <c r="F34" s="79"/>
      <c r="G34" s="81">
        <v>1917</v>
      </c>
      <c r="H34" s="79">
        <v>433</v>
      </c>
      <c r="I34" s="80">
        <v>1405</v>
      </c>
      <c r="J34" s="128">
        <f t="shared" si="0"/>
        <v>3.2448036951501154</v>
      </c>
      <c r="K34" s="80">
        <v>1.57</v>
      </c>
    </row>
    <row r="35" spans="1:11" ht="12.75">
      <c r="A35" s="180"/>
      <c r="B35" s="180"/>
      <c r="C35" s="10" t="s">
        <v>104</v>
      </c>
      <c r="D35" s="15"/>
      <c r="E35" s="15"/>
      <c r="F35" s="16"/>
      <c r="G35" s="22">
        <f>SUM(G26:G34)</f>
        <v>12778</v>
      </c>
      <c r="H35" s="22">
        <f>SUM(H26:H34)</f>
        <v>869</v>
      </c>
      <c r="I35" s="22">
        <f>SUM(I26:I34)</f>
        <v>9363</v>
      </c>
      <c r="J35" s="136">
        <f t="shared" si="0"/>
        <v>10.774453394706558</v>
      </c>
      <c r="K35" s="22">
        <f>SUM(K26:K34)</f>
        <v>3.0300000000000002</v>
      </c>
    </row>
    <row r="36" spans="1:11" ht="14.25" customHeight="1">
      <c r="A36" s="10" t="s">
        <v>90</v>
      </c>
      <c r="B36" s="87"/>
      <c r="C36" s="11" t="s">
        <v>115</v>
      </c>
      <c r="D36" s="12"/>
      <c r="E36" s="161" t="s">
        <v>9</v>
      </c>
      <c r="F36" s="162"/>
      <c r="G36" s="162"/>
      <c r="H36" s="163"/>
      <c r="I36" s="182" t="s">
        <v>10</v>
      </c>
      <c r="J36" s="182" t="s">
        <v>14</v>
      </c>
      <c r="K36" s="182" t="s">
        <v>15</v>
      </c>
    </row>
    <row r="37" spans="1:11" ht="12.75">
      <c r="A37" s="161" t="s">
        <v>1</v>
      </c>
      <c r="B37" s="167" t="s">
        <v>0</v>
      </c>
      <c r="C37" s="161" t="s">
        <v>1</v>
      </c>
      <c r="D37" s="161" t="s">
        <v>0</v>
      </c>
      <c r="E37" s="164"/>
      <c r="F37" s="165"/>
      <c r="G37" s="165"/>
      <c r="H37" s="166"/>
      <c r="I37" s="183"/>
      <c r="J37" s="183"/>
      <c r="K37" s="183"/>
    </row>
    <row r="38" spans="1:11" ht="14.25">
      <c r="A38" s="164"/>
      <c r="B38" s="168"/>
      <c r="C38" s="164"/>
      <c r="D38" s="168"/>
      <c r="E38" s="26" t="s">
        <v>88</v>
      </c>
      <c r="F38" s="27" t="s">
        <v>87</v>
      </c>
      <c r="G38" s="27" t="s">
        <v>81</v>
      </c>
      <c r="H38" s="13" t="s">
        <v>12</v>
      </c>
      <c r="I38" s="14" t="s">
        <v>11</v>
      </c>
      <c r="J38" s="14" t="s">
        <v>13</v>
      </c>
      <c r="K38" s="14" t="s">
        <v>88</v>
      </c>
    </row>
    <row r="39" spans="1:11" ht="12.75">
      <c r="A39" s="181">
        <v>4</v>
      </c>
      <c r="B39" s="178" t="s">
        <v>48</v>
      </c>
      <c r="C39" s="79">
        <v>1</v>
      </c>
      <c r="D39" s="80" t="s">
        <v>2</v>
      </c>
      <c r="E39" s="79"/>
      <c r="F39" s="79"/>
      <c r="G39" s="81"/>
      <c r="H39" s="79"/>
      <c r="I39" s="80"/>
      <c r="J39" s="107">
        <f aca="true" t="shared" si="1" ref="J39:J68">IF(H39=0,"",I39/H39)</f>
      </c>
      <c r="K39" s="80"/>
    </row>
    <row r="40" spans="1:11" ht="12.75">
      <c r="A40" s="179"/>
      <c r="B40" s="179"/>
      <c r="C40" s="79">
        <v>2</v>
      </c>
      <c r="D40" s="80" t="s">
        <v>20</v>
      </c>
      <c r="E40" s="79"/>
      <c r="F40" s="79"/>
      <c r="G40" s="81"/>
      <c r="H40" s="79"/>
      <c r="I40" s="80"/>
      <c r="J40" s="107">
        <f t="shared" si="1"/>
      </c>
      <c r="K40" s="80"/>
    </row>
    <row r="41" spans="1:11" ht="12.75">
      <c r="A41" s="179"/>
      <c r="B41" s="179"/>
      <c r="C41" s="79">
        <v>3</v>
      </c>
      <c r="D41" s="80" t="s">
        <v>3</v>
      </c>
      <c r="E41" s="79"/>
      <c r="F41" s="79"/>
      <c r="G41" s="81"/>
      <c r="H41" s="79"/>
      <c r="I41" s="80"/>
      <c r="J41" s="107">
        <f t="shared" si="1"/>
      </c>
      <c r="K41" s="80"/>
    </row>
    <row r="42" spans="1:11" ht="12.75">
      <c r="A42" s="179"/>
      <c r="B42" s="179"/>
      <c r="C42" s="79">
        <v>4</v>
      </c>
      <c r="D42" s="80" t="s">
        <v>19</v>
      </c>
      <c r="E42" s="79"/>
      <c r="F42" s="79"/>
      <c r="G42" s="81"/>
      <c r="H42" s="79"/>
      <c r="I42" s="80"/>
      <c r="J42" s="107">
        <f t="shared" si="1"/>
      </c>
      <c r="K42" s="80"/>
    </row>
    <row r="43" spans="1:11" ht="12.75">
      <c r="A43" s="179"/>
      <c r="B43" s="179"/>
      <c r="C43" s="79">
        <v>5</v>
      </c>
      <c r="D43" s="80" t="s">
        <v>4</v>
      </c>
      <c r="E43" s="79"/>
      <c r="F43" s="79"/>
      <c r="G43" s="81"/>
      <c r="H43" s="79"/>
      <c r="I43" s="80"/>
      <c r="J43" s="107">
        <f t="shared" si="1"/>
      </c>
      <c r="K43" s="80"/>
    </row>
    <row r="44" spans="1:11" ht="12.75">
      <c r="A44" s="179"/>
      <c r="B44" s="179"/>
      <c r="C44" s="79">
        <v>6</v>
      </c>
      <c r="D44" s="80" t="s">
        <v>5</v>
      </c>
      <c r="E44" s="79">
        <v>6.22</v>
      </c>
      <c r="F44" s="79"/>
      <c r="G44" s="81">
        <v>31961</v>
      </c>
      <c r="H44" s="79">
        <v>2051</v>
      </c>
      <c r="I44" s="80">
        <v>26893</v>
      </c>
      <c r="J44" s="128">
        <f t="shared" si="1"/>
        <v>13.112140419307655</v>
      </c>
      <c r="K44" s="80">
        <v>11.31</v>
      </c>
    </row>
    <row r="45" spans="1:11" ht="12.75">
      <c r="A45" s="179"/>
      <c r="B45" s="179"/>
      <c r="C45" s="79">
        <v>7</v>
      </c>
      <c r="D45" s="80" t="s">
        <v>150</v>
      </c>
      <c r="E45" s="79">
        <v>25.57</v>
      </c>
      <c r="F45" s="79"/>
      <c r="G45" s="81">
        <v>76705</v>
      </c>
      <c r="H45" s="79">
        <v>2308</v>
      </c>
      <c r="I45" s="80">
        <v>64544</v>
      </c>
      <c r="J45" s="128">
        <f t="shared" si="1"/>
        <v>27.96533795493934</v>
      </c>
      <c r="K45" s="80">
        <v>3.3</v>
      </c>
    </row>
    <row r="46" spans="1:11" ht="12.75">
      <c r="A46" s="179"/>
      <c r="B46" s="179"/>
      <c r="C46" s="79">
        <v>8</v>
      </c>
      <c r="D46" s="80" t="s">
        <v>6</v>
      </c>
      <c r="E46" s="79"/>
      <c r="F46" s="79"/>
      <c r="G46" s="81"/>
      <c r="H46" s="79"/>
      <c r="I46" s="80"/>
      <c r="J46" s="128">
        <f t="shared" si="1"/>
      </c>
      <c r="K46" s="80"/>
    </row>
    <row r="47" spans="1:11" ht="12.75">
      <c r="A47" s="179"/>
      <c r="B47" s="179"/>
      <c r="C47" s="79">
        <v>9</v>
      </c>
      <c r="D47" s="80" t="s">
        <v>7</v>
      </c>
      <c r="E47" s="79"/>
      <c r="F47" s="79"/>
      <c r="G47" s="81">
        <v>19176</v>
      </c>
      <c r="H47" s="79">
        <v>4334</v>
      </c>
      <c r="I47" s="80">
        <v>16136</v>
      </c>
      <c r="J47" s="128">
        <f t="shared" si="1"/>
        <v>3.7231195200738347</v>
      </c>
      <c r="K47" s="80">
        <v>15.71</v>
      </c>
    </row>
    <row r="48" spans="1:11" ht="12.75">
      <c r="A48" s="180"/>
      <c r="B48" s="180"/>
      <c r="C48" s="10" t="s">
        <v>103</v>
      </c>
      <c r="D48" s="15"/>
      <c r="E48" s="15"/>
      <c r="F48" s="16"/>
      <c r="G48" s="22">
        <f>SUM(G39:G47)</f>
        <v>127842</v>
      </c>
      <c r="H48" s="22">
        <f>SUM(H39:H47)</f>
        <v>8693</v>
      </c>
      <c r="I48" s="22">
        <f>SUM(I39:I47)</f>
        <v>107573</v>
      </c>
      <c r="J48" s="136">
        <f t="shared" si="1"/>
        <v>12.374669274128609</v>
      </c>
      <c r="K48" s="22">
        <f>SUM(K39:K47)</f>
        <v>30.32</v>
      </c>
    </row>
    <row r="49" spans="1:11" ht="12.75">
      <c r="A49" s="181">
        <v>5</v>
      </c>
      <c r="B49" s="178" t="s">
        <v>105</v>
      </c>
      <c r="C49" s="79">
        <v>1</v>
      </c>
      <c r="D49" s="80" t="s">
        <v>2</v>
      </c>
      <c r="E49" s="79"/>
      <c r="F49" s="79"/>
      <c r="G49" s="81"/>
      <c r="H49" s="79"/>
      <c r="I49" s="80"/>
      <c r="J49" s="107">
        <f t="shared" si="1"/>
      </c>
      <c r="K49" s="80"/>
    </row>
    <row r="50" spans="1:11" ht="12.75">
      <c r="A50" s="179"/>
      <c r="B50" s="179"/>
      <c r="C50" s="79">
        <v>2</v>
      </c>
      <c r="D50" s="80" t="s">
        <v>20</v>
      </c>
      <c r="E50" s="79"/>
      <c r="F50" s="79"/>
      <c r="G50" s="81"/>
      <c r="H50" s="79"/>
      <c r="I50" s="80"/>
      <c r="J50" s="107">
        <f t="shared" si="1"/>
      </c>
      <c r="K50" s="80"/>
    </row>
    <row r="51" spans="1:11" ht="12.75">
      <c r="A51" s="179"/>
      <c r="B51" s="179"/>
      <c r="C51" s="79">
        <v>3</v>
      </c>
      <c r="D51" s="80" t="s">
        <v>3</v>
      </c>
      <c r="E51" s="79"/>
      <c r="F51" s="79"/>
      <c r="G51" s="81"/>
      <c r="H51" s="79"/>
      <c r="I51" s="80"/>
      <c r="J51" s="107">
        <f t="shared" si="1"/>
      </c>
      <c r="K51" s="80"/>
    </row>
    <row r="52" spans="1:11" ht="12.75">
      <c r="A52" s="179"/>
      <c r="B52" s="179"/>
      <c r="C52" s="79">
        <v>4</v>
      </c>
      <c r="D52" s="80" t="s">
        <v>19</v>
      </c>
      <c r="E52" s="79"/>
      <c r="F52" s="79"/>
      <c r="G52" s="81"/>
      <c r="H52" s="79"/>
      <c r="I52" s="80"/>
      <c r="J52" s="107">
        <f t="shared" si="1"/>
      </c>
      <c r="K52" s="80"/>
    </row>
    <row r="53" spans="1:11" ht="12.75">
      <c r="A53" s="179"/>
      <c r="B53" s="179"/>
      <c r="C53" s="79">
        <v>5</v>
      </c>
      <c r="D53" s="80" t="s">
        <v>4</v>
      </c>
      <c r="E53" s="79"/>
      <c r="F53" s="79"/>
      <c r="G53" s="81"/>
      <c r="H53" s="79"/>
      <c r="I53" s="80"/>
      <c r="J53" s="107">
        <f t="shared" si="1"/>
      </c>
      <c r="K53" s="80"/>
    </row>
    <row r="54" spans="1:11" ht="12.75">
      <c r="A54" s="179"/>
      <c r="B54" s="179"/>
      <c r="C54" s="79">
        <v>6</v>
      </c>
      <c r="D54" s="80" t="s">
        <v>5</v>
      </c>
      <c r="E54" s="79"/>
      <c r="F54" s="79"/>
      <c r="G54" s="81"/>
      <c r="H54" s="79"/>
      <c r="I54" s="80"/>
      <c r="J54" s="107">
        <f t="shared" si="1"/>
      </c>
      <c r="K54" s="80"/>
    </row>
    <row r="55" spans="1:11" ht="12.75">
      <c r="A55" s="179"/>
      <c r="B55" s="179"/>
      <c r="C55" s="79">
        <v>7</v>
      </c>
      <c r="D55" s="80" t="s">
        <v>150</v>
      </c>
      <c r="E55" s="79"/>
      <c r="F55" s="79"/>
      <c r="G55" s="81"/>
      <c r="H55" s="79"/>
      <c r="I55" s="80"/>
      <c r="J55" s="107">
        <f t="shared" si="1"/>
      </c>
      <c r="K55" s="80"/>
    </row>
    <row r="56" spans="1:11" ht="12.75">
      <c r="A56" s="179"/>
      <c r="B56" s="179"/>
      <c r="C56" s="79">
        <v>8</v>
      </c>
      <c r="D56" s="80" t="s">
        <v>6</v>
      </c>
      <c r="E56" s="79"/>
      <c r="F56" s="79"/>
      <c r="G56" s="81"/>
      <c r="H56" s="79"/>
      <c r="I56" s="80"/>
      <c r="J56" s="107">
        <f t="shared" si="1"/>
      </c>
      <c r="K56" s="80"/>
    </row>
    <row r="57" spans="1:11" ht="12.75">
      <c r="A57" s="179"/>
      <c r="B57" s="179"/>
      <c r="C57" s="79">
        <v>9</v>
      </c>
      <c r="D57" s="80" t="s">
        <v>7</v>
      </c>
      <c r="E57" s="79"/>
      <c r="F57" s="79"/>
      <c r="G57" s="81">
        <v>106</v>
      </c>
      <c r="H57" s="79">
        <v>24</v>
      </c>
      <c r="I57" s="80">
        <v>828</v>
      </c>
      <c r="J57" s="128">
        <f t="shared" si="1"/>
        <v>34.5</v>
      </c>
      <c r="K57" s="80">
        <v>0.09</v>
      </c>
    </row>
    <row r="58" spans="1:11" ht="12.75">
      <c r="A58" s="180"/>
      <c r="B58" s="180"/>
      <c r="C58" s="10" t="s">
        <v>102</v>
      </c>
      <c r="D58" s="15"/>
      <c r="E58" s="15"/>
      <c r="F58" s="16"/>
      <c r="G58" s="22">
        <f>SUM(G49:G57)</f>
        <v>106</v>
      </c>
      <c r="H58" s="22">
        <f>SUM(H49:H57)</f>
        <v>24</v>
      </c>
      <c r="I58" s="22">
        <f>SUM(I49:I57)</f>
        <v>828</v>
      </c>
      <c r="J58" s="136">
        <f t="shared" si="1"/>
        <v>34.5</v>
      </c>
      <c r="K58" s="22">
        <f>SUM(K49:K57)</f>
        <v>0.09</v>
      </c>
    </row>
    <row r="59" spans="1:11" ht="12.75">
      <c r="A59" s="181">
        <v>6</v>
      </c>
      <c r="B59" s="178" t="s">
        <v>112</v>
      </c>
      <c r="C59" s="79">
        <v>1</v>
      </c>
      <c r="D59" s="80" t="s">
        <v>2</v>
      </c>
      <c r="E59" s="79"/>
      <c r="F59" s="79"/>
      <c r="G59" s="81"/>
      <c r="H59" s="79"/>
      <c r="I59" s="80"/>
      <c r="J59" s="107">
        <f t="shared" si="1"/>
      </c>
      <c r="K59" s="80"/>
    </row>
    <row r="60" spans="1:11" ht="12.75">
      <c r="A60" s="179"/>
      <c r="B60" s="179"/>
      <c r="C60" s="79">
        <v>2</v>
      </c>
      <c r="D60" s="80" t="s">
        <v>20</v>
      </c>
      <c r="E60" s="79"/>
      <c r="F60" s="79"/>
      <c r="G60" s="81"/>
      <c r="H60" s="79"/>
      <c r="I60" s="80"/>
      <c r="J60" s="107">
        <f t="shared" si="1"/>
      </c>
      <c r="K60" s="80"/>
    </row>
    <row r="61" spans="1:11" ht="12.75">
      <c r="A61" s="179"/>
      <c r="B61" s="179"/>
      <c r="C61" s="79">
        <v>3</v>
      </c>
      <c r="D61" s="80" t="s">
        <v>3</v>
      </c>
      <c r="E61" s="79"/>
      <c r="F61" s="79"/>
      <c r="G61" s="81"/>
      <c r="H61" s="79"/>
      <c r="I61" s="80"/>
      <c r="J61" s="107">
        <f t="shared" si="1"/>
      </c>
      <c r="K61" s="80"/>
    </row>
    <row r="62" spans="1:11" ht="12.75">
      <c r="A62" s="179"/>
      <c r="B62" s="179"/>
      <c r="C62" s="79">
        <v>4</v>
      </c>
      <c r="D62" s="80" t="s">
        <v>19</v>
      </c>
      <c r="E62" s="79"/>
      <c r="F62" s="79"/>
      <c r="G62" s="81"/>
      <c r="H62" s="79"/>
      <c r="I62" s="80"/>
      <c r="J62" s="107">
        <f t="shared" si="1"/>
      </c>
      <c r="K62" s="80"/>
    </row>
    <row r="63" spans="1:11" ht="12.75">
      <c r="A63" s="179"/>
      <c r="B63" s="179"/>
      <c r="C63" s="79">
        <v>5</v>
      </c>
      <c r="D63" s="80" t="s">
        <v>4</v>
      </c>
      <c r="E63" s="79"/>
      <c r="F63" s="79"/>
      <c r="G63" s="81"/>
      <c r="H63" s="79"/>
      <c r="I63" s="80"/>
      <c r="J63" s="107">
        <f t="shared" si="1"/>
      </c>
      <c r="K63" s="80"/>
    </row>
    <row r="64" spans="1:11" ht="12.75">
      <c r="A64" s="179"/>
      <c r="B64" s="179"/>
      <c r="C64" s="79">
        <v>6</v>
      </c>
      <c r="D64" s="80" t="s">
        <v>5</v>
      </c>
      <c r="E64" s="79"/>
      <c r="F64" s="79"/>
      <c r="G64" s="81"/>
      <c r="H64" s="79"/>
      <c r="I64" s="80"/>
      <c r="J64" s="107">
        <f t="shared" si="1"/>
      </c>
      <c r="K64" s="80"/>
    </row>
    <row r="65" spans="1:11" ht="12.75">
      <c r="A65" s="179"/>
      <c r="B65" s="179"/>
      <c r="C65" s="79">
        <v>7</v>
      </c>
      <c r="D65" s="80" t="s">
        <v>150</v>
      </c>
      <c r="E65" s="79"/>
      <c r="F65" s="79"/>
      <c r="G65" s="81"/>
      <c r="H65" s="79"/>
      <c r="I65" s="80"/>
      <c r="J65" s="107">
        <f t="shared" si="1"/>
      </c>
      <c r="K65" s="80"/>
    </row>
    <row r="66" spans="1:11" ht="12.75">
      <c r="A66" s="179"/>
      <c r="B66" s="179"/>
      <c r="C66" s="79">
        <v>8</v>
      </c>
      <c r="D66" s="80" t="s">
        <v>6</v>
      </c>
      <c r="E66" s="79"/>
      <c r="F66" s="79"/>
      <c r="G66" s="81"/>
      <c r="H66" s="79"/>
      <c r="I66" s="80"/>
      <c r="J66" s="107">
        <f t="shared" si="1"/>
      </c>
      <c r="K66" s="80"/>
    </row>
    <row r="67" spans="1:11" ht="12.75">
      <c r="A67" s="179"/>
      <c r="B67" s="179"/>
      <c r="C67" s="79">
        <v>9</v>
      </c>
      <c r="D67" s="80" t="s">
        <v>7</v>
      </c>
      <c r="E67" s="79"/>
      <c r="F67" s="79"/>
      <c r="G67" s="81"/>
      <c r="H67" s="79"/>
      <c r="I67" s="80"/>
      <c r="J67" s="107">
        <f t="shared" si="1"/>
      </c>
      <c r="K67" s="80"/>
    </row>
    <row r="68" spans="1:11" ht="12.75">
      <c r="A68" s="180"/>
      <c r="B68" s="180"/>
      <c r="C68" s="10" t="s">
        <v>101</v>
      </c>
      <c r="D68" s="15"/>
      <c r="E68" s="15"/>
      <c r="F68" s="16"/>
      <c r="G68" s="22">
        <f>SUM(G59:G67)</f>
        <v>0</v>
      </c>
      <c r="H68" s="22">
        <f>SUM(H59:H67)</f>
        <v>0</v>
      </c>
      <c r="I68" s="22">
        <f>SUM(I59:I67)</f>
        <v>0</v>
      </c>
      <c r="J68" s="108">
        <f t="shared" si="1"/>
      </c>
      <c r="K68" s="22">
        <f>SUM(K59:K67)</f>
        <v>0</v>
      </c>
    </row>
    <row r="69" spans="1:11" ht="14.25" customHeight="1">
      <c r="A69" s="10" t="s">
        <v>90</v>
      </c>
      <c r="B69" s="87"/>
      <c r="C69" s="11" t="s">
        <v>115</v>
      </c>
      <c r="D69" s="12"/>
      <c r="E69" s="161" t="s">
        <v>9</v>
      </c>
      <c r="F69" s="162"/>
      <c r="G69" s="162"/>
      <c r="H69" s="163"/>
      <c r="I69" s="182" t="s">
        <v>10</v>
      </c>
      <c r="J69" s="182" t="s">
        <v>14</v>
      </c>
      <c r="K69" s="182" t="s">
        <v>15</v>
      </c>
    </row>
    <row r="70" spans="1:11" ht="12.75">
      <c r="A70" s="161" t="s">
        <v>1</v>
      </c>
      <c r="B70" s="167" t="s">
        <v>0</v>
      </c>
      <c r="C70" s="161" t="s">
        <v>1</v>
      </c>
      <c r="D70" s="161" t="s">
        <v>0</v>
      </c>
      <c r="E70" s="164"/>
      <c r="F70" s="165"/>
      <c r="G70" s="165"/>
      <c r="H70" s="166"/>
      <c r="I70" s="183"/>
      <c r="J70" s="183"/>
      <c r="K70" s="183"/>
    </row>
    <row r="71" spans="1:11" ht="14.25">
      <c r="A71" s="164"/>
      <c r="B71" s="168"/>
      <c r="C71" s="164"/>
      <c r="D71" s="168"/>
      <c r="E71" s="26" t="s">
        <v>88</v>
      </c>
      <c r="F71" s="27" t="s">
        <v>87</v>
      </c>
      <c r="G71" s="27" t="s">
        <v>81</v>
      </c>
      <c r="H71" s="13" t="s">
        <v>12</v>
      </c>
      <c r="I71" s="14" t="s">
        <v>11</v>
      </c>
      <c r="J71" s="14" t="s">
        <v>13</v>
      </c>
      <c r="K71" s="14" t="s">
        <v>88</v>
      </c>
    </row>
    <row r="72" spans="1:11" ht="12.75">
      <c r="A72" s="181">
        <v>7</v>
      </c>
      <c r="B72" s="178" t="s">
        <v>106</v>
      </c>
      <c r="C72" s="79">
        <v>1</v>
      </c>
      <c r="D72" s="80" t="s">
        <v>2</v>
      </c>
      <c r="E72" s="79"/>
      <c r="F72" s="79"/>
      <c r="G72" s="81"/>
      <c r="H72" s="79"/>
      <c r="I72" s="80"/>
      <c r="J72" s="107">
        <f aca="true" t="shared" si="2" ref="J72:J101">IF(H72=0,"",I72/H72)</f>
      </c>
      <c r="K72" s="80"/>
    </row>
    <row r="73" spans="1:11" ht="12.75">
      <c r="A73" s="179"/>
      <c r="B73" s="179"/>
      <c r="C73" s="79">
        <v>2</v>
      </c>
      <c r="D73" s="80" t="s">
        <v>20</v>
      </c>
      <c r="E73" s="79"/>
      <c r="F73" s="79"/>
      <c r="G73" s="81"/>
      <c r="H73" s="79"/>
      <c r="I73" s="80"/>
      <c r="J73" s="107">
        <f t="shared" si="2"/>
      </c>
      <c r="K73" s="80"/>
    </row>
    <row r="74" spans="1:11" ht="12.75">
      <c r="A74" s="179"/>
      <c r="B74" s="179"/>
      <c r="C74" s="79">
        <v>3</v>
      </c>
      <c r="D74" s="80" t="s">
        <v>3</v>
      </c>
      <c r="E74" s="79"/>
      <c r="F74" s="79"/>
      <c r="G74" s="81"/>
      <c r="H74" s="79"/>
      <c r="I74" s="80"/>
      <c r="J74" s="107">
        <f t="shared" si="2"/>
      </c>
      <c r="K74" s="80"/>
    </row>
    <row r="75" spans="1:11" ht="12.75">
      <c r="A75" s="179"/>
      <c r="B75" s="179"/>
      <c r="C75" s="79">
        <v>4</v>
      </c>
      <c r="D75" s="80" t="s">
        <v>19</v>
      </c>
      <c r="E75" s="79"/>
      <c r="F75" s="79"/>
      <c r="G75" s="81"/>
      <c r="H75" s="79"/>
      <c r="I75" s="80"/>
      <c r="J75" s="107">
        <f t="shared" si="2"/>
      </c>
      <c r="K75" s="80"/>
    </row>
    <row r="76" spans="1:11" ht="12.75">
      <c r="A76" s="179"/>
      <c r="B76" s="179"/>
      <c r="C76" s="79">
        <v>5</v>
      </c>
      <c r="D76" s="80" t="s">
        <v>4</v>
      </c>
      <c r="E76" s="79"/>
      <c r="F76" s="79"/>
      <c r="G76" s="81"/>
      <c r="H76" s="79"/>
      <c r="I76" s="80"/>
      <c r="J76" s="107">
        <f t="shared" si="2"/>
      </c>
      <c r="K76" s="80"/>
    </row>
    <row r="77" spans="1:11" ht="12.75">
      <c r="A77" s="179"/>
      <c r="B77" s="179"/>
      <c r="C77" s="79">
        <v>6</v>
      </c>
      <c r="D77" s="80" t="s">
        <v>5</v>
      </c>
      <c r="E77" s="79"/>
      <c r="F77" s="79"/>
      <c r="G77" s="81"/>
      <c r="H77" s="79"/>
      <c r="I77" s="80"/>
      <c r="J77" s="107">
        <f t="shared" si="2"/>
      </c>
      <c r="K77" s="80"/>
    </row>
    <row r="78" spans="1:11" ht="12.75">
      <c r="A78" s="179"/>
      <c r="B78" s="179"/>
      <c r="C78" s="79">
        <v>7</v>
      </c>
      <c r="D78" s="80" t="s">
        <v>150</v>
      </c>
      <c r="E78" s="79"/>
      <c r="F78" s="79"/>
      <c r="G78" s="81"/>
      <c r="H78" s="79"/>
      <c r="I78" s="80"/>
      <c r="J78" s="107">
        <f t="shared" si="2"/>
      </c>
      <c r="K78" s="80"/>
    </row>
    <row r="79" spans="1:11" ht="12.75">
      <c r="A79" s="179"/>
      <c r="B79" s="179"/>
      <c r="C79" s="79">
        <v>8</v>
      </c>
      <c r="D79" s="80" t="s">
        <v>6</v>
      </c>
      <c r="E79" s="79"/>
      <c r="F79" s="79"/>
      <c r="G79" s="81"/>
      <c r="H79" s="79"/>
      <c r="I79" s="80"/>
      <c r="J79" s="107">
        <f t="shared" si="2"/>
      </c>
      <c r="K79" s="80"/>
    </row>
    <row r="80" spans="1:11" ht="12.75">
      <c r="A80" s="179"/>
      <c r="B80" s="179"/>
      <c r="C80" s="79">
        <v>9</v>
      </c>
      <c r="D80" s="80" t="s">
        <v>7</v>
      </c>
      <c r="E80" s="79"/>
      <c r="F80" s="79"/>
      <c r="G80" s="81"/>
      <c r="H80" s="79"/>
      <c r="I80" s="80"/>
      <c r="J80" s="107">
        <f t="shared" si="2"/>
      </c>
      <c r="K80" s="80"/>
    </row>
    <row r="81" spans="1:11" ht="12.75">
      <c r="A81" s="180"/>
      <c r="B81" s="180"/>
      <c r="C81" s="10" t="s">
        <v>100</v>
      </c>
      <c r="D81" s="15"/>
      <c r="E81" s="15"/>
      <c r="F81" s="16"/>
      <c r="G81" s="22">
        <f>SUM(G72:G80)</f>
        <v>0</v>
      </c>
      <c r="H81" s="22">
        <f>SUM(H72:H80)</f>
        <v>0</v>
      </c>
      <c r="I81" s="22">
        <f>SUM(I72:I80)</f>
        <v>0</v>
      </c>
      <c r="J81" s="108">
        <f t="shared" si="2"/>
      </c>
      <c r="K81" s="22">
        <f>SUM(K72:K80)</f>
        <v>0</v>
      </c>
    </row>
    <row r="82" spans="1:11" ht="12.75">
      <c r="A82" s="181">
        <v>8</v>
      </c>
      <c r="B82" s="178" t="s">
        <v>107</v>
      </c>
      <c r="C82" s="79">
        <v>1</v>
      </c>
      <c r="D82" s="80" t="s">
        <v>2</v>
      </c>
      <c r="E82" s="79"/>
      <c r="F82" s="79"/>
      <c r="G82" s="81"/>
      <c r="H82" s="79"/>
      <c r="I82" s="80"/>
      <c r="J82" s="107">
        <f t="shared" si="2"/>
      </c>
      <c r="K82" s="80"/>
    </row>
    <row r="83" spans="1:11" ht="12.75">
      <c r="A83" s="179"/>
      <c r="B83" s="179"/>
      <c r="C83" s="79">
        <v>2</v>
      </c>
      <c r="D83" s="80" t="s">
        <v>20</v>
      </c>
      <c r="E83" s="79"/>
      <c r="F83" s="79"/>
      <c r="G83" s="81"/>
      <c r="H83" s="79"/>
      <c r="I83" s="80"/>
      <c r="J83" s="107">
        <f t="shared" si="2"/>
      </c>
      <c r="K83" s="80"/>
    </row>
    <row r="84" spans="1:11" ht="12.75">
      <c r="A84" s="179"/>
      <c r="B84" s="179"/>
      <c r="C84" s="79">
        <v>3</v>
      </c>
      <c r="D84" s="80" t="s">
        <v>3</v>
      </c>
      <c r="E84" s="79"/>
      <c r="F84" s="79"/>
      <c r="G84" s="81"/>
      <c r="H84" s="79"/>
      <c r="I84" s="80"/>
      <c r="J84" s="107">
        <f t="shared" si="2"/>
      </c>
      <c r="K84" s="80"/>
    </row>
    <row r="85" spans="1:11" ht="12.75">
      <c r="A85" s="179"/>
      <c r="B85" s="179"/>
      <c r="C85" s="79">
        <v>4</v>
      </c>
      <c r="D85" s="80" t="s">
        <v>19</v>
      </c>
      <c r="E85" s="79"/>
      <c r="F85" s="79"/>
      <c r="G85" s="81"/>
      <c r="H85" s="79"/>
      <c r="I85" s="80"/>
      <c r="J85" s="107">
        <f t="shared" si="2"/>
      </c>
      <c r="K85" s="80"/>
    </row>
    <row r="86" spans="1:11" ht="12.75">
      <c r="A86" s="179"/>
      <c r="B86" s="179"/>
      <c r="C86" s="79">
        <v>5</v>
      </c>
      <c r="D86" s="80" t="s">
        <v>4</v>
      </c>
      <c r="E86" s="79"/>
      <c r="F86" s="79"/>
      <c r="G86" s="81"/>
      <c r="H86" s="79"/>
      <c r="I86" s="80"/>
      <c r="J86" s="107">
        <f t="shared" si="2"/>
      </c>
      <c r="K86" s="80"/>
    </row>
    <row r="87" spans="1:11" ht="12.75">
      <c r="A87" s="179"/>
      <c r="B87" s="179"/>
      <c r="C87" s="79">
        <v>6</v>
      </c>
      <c r="D87" s="80" t="s">
        <v>5</v>
      </c>
      <c r="E87" s="79"/>
      <c r="F87" s="79"/>
      <c r="G87" s="81"/>
      <c r="H87" s="79"/>
      <c r="I87" s="80"/>
      <c r="J87" s="107">
        <f t="shared" si="2"/>
      </c>
      <c r="K87" s="80"/>
    </row>
    <row r="88" spans="1:11" ht="12.75">
      <c r="A88" s="179"/>
      <c r="B88" s="179"/>
      <c r="C88" s="79">
        <v>7</v>
      </c>
      <c r="D88" s="80" t="s">
        <v>150</v>
      </c>
      <c r="E88" s="79"/>
      <c r="F88" s="79"/>
      <c r="G88" s="81"/>
      <c r="H88" s="79"/>
      <c r="I88" s="80"/>
      <c r="J88" s="107">
        <f t="shared" si="2"/>
      </c>
      <c r="K88" s="80"/>
    </row>
    <row r="89" spans="1:11" ht="12.75">
      <c r="A89" s="179"/>
      <c r="B89" s="179"/>
      <c r="C89" s="79">
        <v>8</v>
      </c>
      <c r="D89" s="80" t="s">
        <v>6</v>
      </c>
      <c r="E89" s="79"/>
      <c r="F89" s="79"/>
      <c r="G89" s="81"/>
      <c r="H89" s="79"/>
      <c r="I89" s="80"/>
      <c r="J89" s="107">
        <f t="shared" si="2"/>
      </c>
      <c r="K89" s="80"/>
    </row>
    <row r="90" spans="1:11" ht="12.75">
      <c r="A90" s="179"/>
      <c r="B90" s="179"/>
      <c r="C90" s="79">
        <v>9</v>
      </c>
      <c r="D90" s="80" t="s">
        <v>7</v>
      </c>
      <c r="E90" s="79"/>
      <c r="F90" s="79"/>
      <c r="G90" s="81"/>
      <c r="H90" s="79"/>
      <c r="I90" s="80"/>
      <c r="J90" s="107">
        <f t="shared" si="2"/>
      </c>
      <c r="K90" s="80"/>
    </row>
    <row r="91" spans="1:11" ht="12.75">
      <c r="A91" s="180"/>
      <c r="B91" s="180"/>
      <c r="C91" s="10" t="s">
        <v>99</v>
      </c>
      <c r="D91" s="15"/>
      <c r="E91" s="15"/>
      <c r="F91" s="16"/>
      <c r="G91" s="22">
        <f>SUM(G82:G90)</f>
        <v>0</v>
      </c>
      <c r="H91" s="22">
        <f>SUM(H82:H90)</f>
        <v>0</v>
      </c>
      <c r="I91" s="22">
        <f>SUM(I82:I90)</f>
        <v>0</v>
      </c>
      <c r="J91" s="108">
        <f t="shared" si="2"/>
      </c>
      <c r="K91" s="22">
        <f>SUM(K82:K90)</f>
        <v>0</v>
      </c>
    </row>
    <row r="92" spans="1:11" ht="12.75">
      <c r="A92" s="181">
        <v>9</v>
      </c>
      <c r="B92" s="178" t="s">
        <v>50</v>
      </c>
      <c r="C92" s="79">
        <v>1</v>
      </c>
      <c r="D92" s="80" t="s">
        <v>2</v>
      </c>
      <c r="E92" s="79"/>
      <c r="F92" s="79"/>
      <c r="G92" s="81"/>
      <c r="H92" s="79"/>
      <c r="I92" s="80"/>
      <c r="J92" s="107">
        <f t="shared" si="2"/>
      </c>
      <c r="K92" s="80"/>
    </row>
    <row r="93" spans="1:11" ht="12.75">
      <c r="A93" s="179"/>
      <c r="B93" s="179"/>
      <c r="C93" s="79">
        <v>2</v>
      </c>
      <c r="D93" s="80" t="s">
        <v>20</v>
      </c>
      <c r="E93" s="79"/>
      <c r="F93" s="79"/>
      <c r="G93" s="81"/>
      <c r="H93" s="79"/>
      <c r="I93" s="80"/>
      <c r="J93" s="107">
        <f t="shared" si="2"/>
      </c>
      <c r="K93" s="80"/>
    </row>
    <row r="94" spans="1:11" ht="12.75">
      <c r="A94" s="179"/>
      <c r="B94" s="179"/>
      <c r="C94" s="79">
        <v>3</v>
      </c>
      <c r="D94" s="80" t="s">
        <v>3</v>
      </c>
      <c r="E94" s="79"/>
      <c r="F94" s="79"/>
      <c r="G94" s="81"/>
      <c r="H94" s="79"/>
      <c r="I94" s="80"/>
      <c r="J94" s="107">
        <f t="shared" si="2"/>
      </c>
      <c r="K94" s="80"/>
    </row>
    <row r="95" spans="1:11" ht="12.75">
      <c r="A95" s="179"/>
      <c r="B95" s="179"/>
      <c r="C95" s="79">
        <v>4</v>
      </c>
      <c r="D95" s="80" t="s">
        <v>19</v>
      </c>
      <c r="E95" s="79"/>
      <c r="F95" s="79"/>
      <c r="G95" s="81"/>
      <c r="H95" s="79"/>
      <c r="I95" s="80"/>
      <c r="J95" s="107">
        <f t="shared" si="2"/>
      </c>
      <c r="K95" s="80"/>
    </row>
    <row r="96" spans="1:11" ht="12.75">
      <c r="A96" s="179"/>
      <c r="B96" s="179"/>
      <c r="C96" s="79">
        <v>5</v>
      </c>
      <c r="D96" s="80" t="s">
        <v>4</v>
      </c>
      <c r="E96" s="79"/>
      <c r="F96" s="79"/>
      <c r="G96" s="81"/>
      <c r="H96" s="79"/>
      <c r="I96" s="80"/>
      <c r="J96" s="107">
        <f t="shared" si="2"/>
      </c>
      <c r="K96" s="80"/>
    </row>
    <row r="97" spans="1:11" ht="12.75">
      <c r="A97" s="179"/>
      <c r="B97" s="179"/>
      <c r="C97" s="79">
        <v>6</v>
      </c>
      <c r="D97" s="80" t="s">
        <v>5</v>
      </c>
      <c r="E97" s="79"/>
      <c r="F97" s="79"/>
      <c r="G97" s="81"/>
      <c r="H97" s="79"/>
      <c r="I97" s="80"/>
      <c r="J97" s="107">
        <f t="shared" si="2"/>
      </c>
      <c r="K97" s="80"/>
    </row>
    <row r="98" spans="1:11" ht="12.75">
      <c r="A98" s="179"/>
      <c r="B98" s="179"/>
      <c r="C98" s="79">
        <v>7</v>
      </c>
      <c r="D98" s="80" t="s">
        <v>150</v>
      </c>
      <c r="E98" s="79"/>
      <c r="F98" s="79"/>
      <c r="G98" s="81"/>
      <c r="H98" s="79"/>
      <c r="I98" s="80"/>
      <c r="J98" s="107">
        <f t="shared" si="2"/>
      </c>
      <c r="K98" s="80"/>
    </row>
    <row r="99" spans="1:11" ht="12.75">
      <c r="A99" s="179"/>
      <c r="B99" s="179"/>
      <c r="C99" s="79">
        <v>8</v>
      </c>
      <c r="D99" s="80" t="s">
        <v>6</v>
      </c>
      <c r="E99" s="79"/>
      <c r="F99" s="79"/>
      <c r="G99" s="81"/>
      <c r="H99" s="79"/>
      <c r="I99" s="80"/>
      <c r="J99" s="128">
        <f t="shared" si="2"/>
      </c>
      <c r="K99" s="80"/>
    </row>
    <row r="100" spans="1:11" ht="12.75">
      <c r="A100" s="179"/>
      <c r="B100" s="179"/>
      <c r="C100" s="79">
        <v>9</v>
      </c>
      <c r="D100" s="80" t="s">
        <v>7</v>
      </c>
      <c r="E100" s="79"/>
      <c r="F100" s="79"/>
      <c r="G100" s="81"/>
      <c r="H100" s="79"/>
      <c r="I100" s="80"/>
      <c r="J100" s="107">
        <f t="shared" si="2"/>
      </c>
      <c r="K100" s="80"/>
    </row>
    <row r="101" spans="1:11" ht="12.75">
      <c r="A101" s="180"/>
      <c r="B101" s="180"/>
      <c r="C101" s="10" t="s">
        <v>98</v>
      </c>
      <c r="D101" s="15"/>
      <c r="E101" s="15"/>
      <c r="F101" s="16"/>
      <c r="G101" s="22">
        <f>SUM(G92:G100)</f>
        <v>0</v>
      </c>
      <c r="H101" s="22">
        <f>SUM(H92:H100)</f>
        <v>0</v>
      </c>
      <c r="I101" s="22">
        <f>SUM(I92:I100)</f>
        <v>0</v>
      </c>
      <c r="J101" s="108">
        <f t="shared" si="2"/>
      </c>
      <c r="K101" s="22">
        <f>SUM(K92:K100)</f>
        <v>0</v>
      </c>
    </row>
    <row r="102" spans="1:11" ht="14.25" customHeight="1">
      <c r="A102" s="10" t="s">
        <v>90</v>
      </c>
      <c r="B102" s="87"/>
      <c r="C102" s="11" t="s">
        <v>115</v>
      </c>
      <c r="D102" s="12"/>
      <c r="E102" s="161" t="s">
        <v>9</v>
      </c>
      <c r="F102" s="162"/>
      <c r="G102" s="162"/>
      <c r="H102" s="163"/>
      <c r="I102" s="182" t="s">
        <v>10</v>
      </c>
      <c r="J102" s="182" t="s">
        <v>14</v>
      </c>
      <c r="K102" s="182" t="s">
        <v>15</v>
      </c>
    </row>
    <row r="103" spans="1:11" ht="12.75">
      <c r="A103" s="161" t="s">
        <v>1</v>
      </c>
      <c r="B103" s="167" t="s">
        <v>0</v>
      </c>
      <c r="C103" s="161" t="s">
        <v>1</v>
      </c>
      <c r="D103" s="161" t="s">
        <v>0</v>
      </c>
      <c r="E103" s="164"/>
      <c r="F103" s="165"/>
      <c r="G103" s="165"/>
      <c r="H103" s="166"/>
      <c r="I103" s="183"/>
      <c r="J103" s="183"/>
      <c r="K103" s="183"/>
    </row>
    <row r="104" spans="1:11" ht="14.25">
      <c r="A104" s="164"/>
      <c r="B104" s="168"/>
      <c r="C104" s="164"/>
      <c r="D104" s="168"/>
      <c r="E104" s="26" t="s">
        <v>88</v>
      </c>
      <c r="F104" s="27" t="s">
        <v>87</v>
      </c>
      <c r="G104" s="27" t="s">
        <v>81</v>
      </c>
      <c r="H104" s="13" t="s">
        <v>12</v>
      </c>
      <c r="I104" s="14" t="s">
        <v>11</v>
      </c>
      <c r="J104" s="14" t="s">
        <v>13</v>
      </c>
      <c r="K104" s="14" t="s">
        <v>88</v>
      </c>
    </row>
    <row r="105" spans="1:11" ht="12.75">
      <c r="A105" s="181">
        <v>10</v>
      </c>
      <c r="B105" s="178" t="s">
        <v>108</v>
      </c>
      <c r="C105" s="79">
        <v>1</v>
      </c>
      <c r="D105" s="80" t="s">
        <v>2</v>
      </c>
      <c r="E105" s="79"/>
      <c r="F105" s="79"/>
      <c r="G105" s="81"/>
      <c r="H105" s="79"/>
      <c r="I105" s="80"/>
      <c r="J105" s="107">
        <f aca="true" t="shared" si="3" ref="J105:J134">IF(H105=0,"",I105/H105)</f>
      </c>
      <c r="K105" s="80"/>
    </row>
    <row r="106" spans="1:11" ht="12.75">
      <c r="A106" s="179"/>
      <c r="B106" s="179"/>
      <c r="C106" s="79">
        <v>2</v>
      </c>
      <c r="D106" s="80" t="s">
        <v>20</v>
      </c>
      <c r="E106" s="79"/>
      <c r="F106" s="79"/>
      <c r="G106" s="81"/>
      <c r="H106" s="79"/>
      <c r="I106" s="80"/>
      <c r="J106" s="107">
        <f t="shared" si="3"/>
      </c>
      <c r="K106" s="80"/>
    </row>
    <row r="107" spans="1:11" ht="12.75">
      <c r="A107" s="179"/>
      <c r="B107" s="179"/>
      <c r="C107" s="79">
        <v>3</v>
      </c>
      <c r="D107" s="80" t="s">
        <v>3</v>
      </c>
      <c r="E107" s="79"/>
      <c r="F107" s="79"/>
      <c r="G107" s="81"/>
      <c r="H107" s="79"/>
      <c r="I107" s="80"/>
      <c r="J107" s="107">
        <f t="shared" si="3"/>
      </c>
      <c r="K107" s="80"/>
    </row>
    <row r="108" spans="1:11" ht="12.75">
      <c r="A108" s="179"/>
      <c r="B108" s="179"/>
      <c r="C108" s="79">
        <v>4</v>
      </c>
      <c r="D108" s="80" t="s">
        <v>19</v>
      </c>
      <c r="E108" s="79"/>
      <c r="F108" s="79"/>
      <c r="G108" s="81"/>
      <c r="H108" s="79"/>
      <c r="I108" s="80"/>
      <c r="J108" s="107">
        <f t="shared" si="3"/>
      </c>
      <c r="K108" s="80"/>
    </row>
    <row r="109" spans="1:11" ht="12.75">
      <c r="A109" s="179"/>
      <c r="B109" s="179"/>
      <c r="C109" s="79">
        <v>5</v>
      </c>
      <c r="D109" s="80" t="s">
        <v>4</v>
      </c>
      <c r="E109" s="79"/>
      <c r="F109" s="79"/>
      <c r="G109" s="81"/>
      <c r="H109" s="79"/>
      <c r="I109" s="80"/>
      <c r="J109" s="107">
        <f t="shared" si="3"/>
      </c>
      <c r="K109" s="80"/>
    </row>
    <row r="110" spans="1:11" ht="12.75">
      <c r="A110" s="179"/>
      <c r="B110" s="179"/>
      <c r="C110" s="79">
        <v>6</v>
      </c>
      <c r="D110" s="80" t="s">
        <v>5</v>
      </c>
      <c r="E110" s="79"/>
      <c r="F110" s="79"/>
      <c r="G110" s="81"/>
      <c r="H110" s="79"/>
      <c r="I110" s="80"/>
      <c r="J110" s="107">
        <f t="shared" si="3"/>
      </c>
      <c r="K110" s="80"/>
    </row>
    <row r="111" spans="1:11" ht="12.75">
      <c r="A111" s="179"/>
      <c r="B111" s="179"/>
      <c r="C111" s="79">
        <v>7</v>
      </c>
      <c r="D111" s="80" t="s">
        <v>150</v>
      </c>
      <c r="E111" s="79"/>
      <c r="F111" s="79"/>
      <c r="G111" s="81"/>
      <c r="H111" s="79"/>
      <c r="I111" s="80"/>
      <c r="J111" s="107">
        <f t="shared" si="3"/>
      </c>
      <c r="K111" s="80"/>
    </row>
    <row r="112" spans="1:11" ht="12.75">
      <c r="A112" s="179"/>
      <c r="B112" s="179"/>
      <c r="C112" s="79">
        <v>8</v>
      </c>
      <c r="D112" s="80" t="s">
        <v>6</v>
      </c>
      <c r="E112" s="79"/>
      <c r="F112" s="79"/>
      <c r="G112" s="81"/>
      <c r="H112" s="79"/>
      <c r="I112" s="80"/>
      <c r="J112" s="128">
        <f t="shared" si="3"/>
      </c>
      <c r="K112" s="80"/>
    </row>
    <row r="113" spans="1:11" ht="12.75">
      <c r="A113" s="179"/>
      <c r="B113" s="179"/>
      <c r="C113" s="79">
        <v>9</v>
      </c>
      <c r="D113" s="80" t="s">
        <v>7</v>
      </c>
      <c r="E113" s="79"/>
      <c r="F113" s="79"/>
      <c r="G113" s="81"/>
      <c r="H113" s="79"/>
      <c r="I113" s="80"/>
      <c r="J113" s="107">
        <f t="shared" si="3"/>
      </c>
      <c r="K113" s="80"/>
    </row>
    <row r="114" spans="1:11" ht="12.75">
      <c r="A114" s="180"/>
      <c r="B114" s="180"/>
      <c r="C114" s="10" t="s">
        <v>97</v>
      </c>
      <c r="D114" s="15"/>
      <c r="E114" s="15"/>
      <c r="F114" s="16"/>
      <c r="G114" s="22">
        <f>SUM(G105:G113)</f>
        <v>0</v>
      </c>
      <c r="H114" s="22">
        <f>SUM(H105:H113)</f>
        <v>0</v>
      </c>
      <c r="I114" s="22">
        <f>SUM(I105:I113)</f>
        <v>0</v>
      </c>
      <c r="J114" s="108">
        <f t="shared" si="3"/>
      </c>
      <c r="K114" s="22">
        <f>SUM(K105:K113)</f>
        <v>0</v>
      </c>
    </row>
    <row r="115" spans="1:11" ht="12.75">
      <c r="A115" s="181">
        <v>11</v>
      </c>
      <c r="B115" s="178" t="s">
        <v>16</v>
      </c>
      <c r="C115" s="79">
        <v>1</v>
      </c>
      <c r="D115" s="80" t="s">
        <v>2</v>
      </c>
      <c r="E115" s="79"/>
      <c r="F115" s="79"/>
      <c r="G115" s="81"/>
      <c r="H115" s="79"/>
      <c r="I115" s="80"/>
      <c r="J115" s="107">
        <f t="shared" si="3"/>
      </c>
      <c r="K115" s="80"/>
    </row>
    <row r="116" spans="1:11" ht="12.75">
      <c r="A116" s="179"/>
      <c r="B116" s="179"/>
      <c r="C116" s="79">
        <v>2</v>
      </c>
      <c r="D116" s="80" t="s">
        <v>20</v>
      </c>
      <c r="E116" s="79"/>
      <c r="F116" s="79"/>
      <c r="G116" s="81"/>
      <c r="H116" s="79"/>
      <c r="I116" s="80"/>
      <c r="J116" s="107">
        <f t="shared" si="3"/>
      </c>
      <c r="K116" s="80"/>
    </row>
    <row r="117" spans="1:11" ht="12.75">
      <c r="A117" s="179"/>
      <c r="B117" s="179"/>
      <c r="C117" s="79">
        <v>3</v>
      </c>
      <c r="D117" s="80" t="s">
        <v>3</v>
      </c>
      <c r="E117" s="79"/>
      <c r="F117" s="79"/>
      <c r="G117" s="81"/>
      <c r="H117" s="79"/>
      <c r="I117" s="80"/>
      <c r="J117" s="107">
        <f t="shared" si="3"/>
      </c>
      <c r="K117" s="80"/>
    </row>
    <row r="118" spans="1:11" ht="12.75">
      <c r="A118" s="179"/>
      <c r="B118" s="179"/>
      <c r="C118" s="79">
        <v>4</v>
      </c>
      <c r="D118" s="80" t="s">
        <v>19</v>
      </c>
      <c r="E118" s="79"/>
      <c r="F118" s="79"/>
      <c r="G118" s="81"/>
      <c r="H118" s="79"/>
      <c r="I118" s="80"/>
      <c r="J118" s="107">
        <f t="shared" si="3"/>
      </c>
      <c r="K118" s="80"/>
    </row>
    <row r="119" spans="1:11" ht="12.75">
      <c r="A119" s="179"/>
      <c r="B119" s="179"/>
      <c r="C119" s="79">
        <v>5</v>
      </c>
      <c r="D119" s="80" t="s">
        <v>4</v>
      </c>
      <c r="E119" s="79"/>
      <c r="F119" s="79"/>
      <c r="G119" s="81"/>
      <c r="H119" s="79"/>
      <c r="I119" s="80"/>
      <c r="J119" s="107">
        <f t="shared" si="3"/>
      </c>
      <c r="K119" s="80"/>
    </row>
    <row r="120" spans="1:11" ht="12.75">
      <c r="A120" s="179"/>
      <c r="B120" s="179"/>
      <c r="C120" s="79">
        <v>6</v>
      </c>
      <c r="D120" s="80" t="s">
        <v>5</v>
      </c>
      <c r="E120" s="79"/>
      <c r="F120" s="79"/>
      <c r="G120" s="81"/>
      <c r="H120" s="79"/>
      <c r="I120" s="80"/>
      <c r="J120" s="107">
        <f t="shared" si="3"/>
      </c>
      <c r="K120" s="80"/>
    </row>
    <row r="121" spans="1:11" ht="12.75">
      <c r="A121" s="179"/>
      <c r="B121" s="179"/>
      <c r="C121" s="79">
        <v>7</v>
      </c>
      <c r="D121" s="80" t="s">
        <v>21</v>
      </c>
      <c r="E121" s="79"/>
      <c r="F121" s="79"/>
      <c r="G121" s="81"/>
      <c r="H121" s="79"/>
      <c r="I121" s="80"/>
      <c r="J121" s="107">
        <f t="shared" si="3"/>
      </c>
      <c r="K121" s="80"/>
    </row>
    <row r="122" spans="1:11" ht="12.75">
      <c r="A122" s="179"/>
      <c r="B122" s="179"/>
      <c r="C122" s="79">
        <v>8</v>
      </c>
      <c r="D122" s="80" t="s">
        <v>6</v>
      </c>
      <c r="E122" s="79"/>
      <c r="F122" s="79"/>
      <c r="G122" s="81"/>
      <c r="H122" s="79"/>
      <c r="I122" s="80"/>
      <c r="J122" s="107">
        <f t="shared" si="3"/>
      </c>
      <c r="K122" s="80"/>
    </row>
    <row r="123" spans="1:11" ht="12.75">
      <c r="A123" s="179"/>
      <c r="B123" s="179"/>
      <c r="C123" s="79">
        <v>9</v>
      </c>
      <c r="D123" s="80" t="s">
        <v>7</v>
      </c>
      <c r="E123" s="79"/>
      <c r="F123" s="79"/>
      <c r="G123" s="81"/>
      <c r="H123" s="79"/>
      <c r="I123" s="80"/>
      <c r="J123" s="128">
        <f t="shared" si="3"/>
      </c>
      <c r="K123" s="80"/>
    </row>
    <row r="124" spans="1:11" ht="12.75">
      <c r="A124" s="180"/>
      <c r="B124" s="180"/>
      <c r="C124" s="10" t="s">
        <v>96</v>
      </c>
      <c r="D124" s="15"/>
      <c r="E124" s="15"/>
      <c r="F124" s="16"/>
      <c r="G124" s="22">
        <f>SUM(G115:G123)</f>
        <v>0</v>
      </c>
      <c r="H124" s="22">
        <f>SUM(H115:H123)</f>
        <v>0</v>
      </c>
      <c r="I124" s="22">
        <f>SUM(I115:I123)</f>
        <v>0</v>
      </c>
      <c r="J124" s="136">
        <f t="shared" si="3"/>
      </c>
      <c r="K124" s="22">
        <f>SUM(K115:K123)</f>
        <v>0</v>
      </c>
    </row>
    <row r="125" spans="1:11" ht="12.75">
      <c r="A125" s="181">
        <v>12</v>
      </c>
      <c r="B125" s="178" t="s">
        <v>17</v>
      </c>
      <c r="C125" s="79">
        <v>1</v>
      </c>
      <c r="D125" s="80" t="s">
        <v>2</v>
      </c>
      <c r="E125" s="79"/>
      <c r="F125" s="79"/>
      <c r="G125" s="81"/>
      <c r="H125" s="79"/>
      <c r="I125" s="80"/>
      <c r="J125" s="107">
        <f t="shared" si="3"/>
      </c>
      <c r="K125" s="80"/>
    </row>
    <row r="126" spans="1:11" ht="12.75">
      <c r="A126" s="179"/>
      <c r="B126" s="179"/>
      <c r="C126" s="79">
        <v>2</v>
      </c>
      <c r="D126" s="80" t="s">
        <v>20</v>
      </c>
      <c r="E126" s="79"/>
      <c r="F126" s="79"/>
      <c r="G126" s="81"/>
      <c r="H126" s="79"/>
      <c r="I126" s="80"/>
      <c r="J126" s="107">
        <f t="shared" si="3"/>
      </c>
      <c r="K126" s="80"/>
    </row>
    <row r="127" spans="1:11" ht="12.75">
      <c r="A127" s="179"/>
      <c r="B127" s="179"/>
      <c r="C127" s="79">
        <v>3</v>
      </c>
      <c r="D127" s="80" t="s">
        <v>3</v>
      </c>
      <c r="E127" s="79"/>
      <c r="F127" s="79"/>
      <c r="G127" s="81"/>
      <c r="H127" s="79"/>
      <c r="I127" s="80"/>
      <c r="J127" s="107">
        <f t="shared" si="3"/>
      </c>
      <c r="K127" s="80"/>
    </row>
    <row r="128" spans="1:11" ht="12.75">
      <c r="A128" s="179"/>
      <c r="B128" s="179"/>
      <c r="C128" s="79">
        <v>4</v>
      </c>
      <c r="D128" s="80" t="s">
        <v>19</v>
      </c>
      <c r="E128" s="79"/>
      <c r="F128" s="79"/>
      <c r="G128" s="81"/>
      <c r="H128" s="79"/>
      <c r="I128" s="80"/>
      <c r="J128" s="107">
        <f t="shared" si="3"/>
      </c>
      <c r="K128" s="80"/>
    </row>
    <row r="129" spans="1:11" ht="12.75">
      <c r="A129" s="179"/>
      <c r="B129" s="179"/>
      <c r="C129" s="79">
        <v>5</v>
      </c>
      <c r="D129" s="80" t="s">
        <v>4</v>
      </c>
      <c r="E129" s="79"/>
      <c r="F129" s="79"/>
      <c r="G129" s="81"/>
      <c r="H129" s="79"/>
      <c r="I129" s="80"/>
      <c r="J129" s="107">
        <f t="shared" si="3"/>
      </c>
      <c r="K129" s="80"/>
    </row>
    <row r="130" spans="1:11" ht="12.75">
      <c r="A130" s="179"/>
      <c r="B130" s="179"/>
      <c r="C130" s="79">
        <v>6</v>
      </c>
      <c r="D130" s="80" t="s">
        <v>5</v>
      </c>
      <c r="E130" s="79"/>
      <c r="F130" s="79"/>
      <c r="G130" s="81"/>
      <c r="H130" s="79"/>
      <c r="I130" s="80"/>
      <c r="J130" s="107">
        <f t="shared" si="3"/>
      </c>
      <c r="K130" s="80"/>
    </row>
    <row r="131" spans="1:11" ht="12.75">
      <c r="A131" s="179"/>
      <c r="B131" s="179"/>
      <c r="C131" s="79">
        <v>7</v>
      </c>
      <c r="D131" s="80" t="s">
        <v>150</v>
      </c>
      <c r="E131" s="79"/>
      <c r="F131" s="79"/>
      <c r="G131" s="81"/>
      <c r="H131" s="79"/>
      <c r="I131" s="80"/>
      <c r="J131" s="107">
        <f t="shared" si="3"/>
      </c>
      <c r="K131" s="80"/>
    </row>
    <row r="132" spans="1:11" ht="12.75">
      <c r="A132" s="179"/>
      <c r="B132" s="179"/>
      <c r="C132" s="79">
        <v>8</v>
      </c>
      <c r="D132" s="80" t="s">
        <v>6</v>
      </c>
      <c r="E132" s="79"/>
      <c r="F132" s="79"/>
      <c r="G132" s="81"/>
      <c r="H132" s="79"/>
      <c r="I132" s="80"/>
      <c r="J132" s="107">
        <f t="shared" si="3"/>
      </c>
      <c r="K132" s="80"/>
    </row>
    <row r="133" spans="1:11" ht="12.75">
      <c r="A133" s="179"/>
      <c r="B133" s="179"/>
      <c r="C133" s="79">
        <v>9</v>
      </c>
      <c r="D133" s="80" t="s">
        <v>7</v>
      </c>
      <c r="E133" s="79"/>
      <c r="F133" s="79"/>
      <c r="G133" s="81"/>
      <c r="H133" s="79"/>
      <c r="I133" s="80"/>
      <c r="J133" s="107">
        <f t="shared" si="3"/>
      </c>
      <c r="K133" s="80"/>
    </row>
    <row r="134" spans="1:11" ht="12.75">
      <c r="A134" s="180"/>
      <c r="B134" s="180"/>
      <c r="C134" s="10" t="s">
        <v>95</v>
      </c>
      <c r="D134" s="15"/>
      <c r="E134" s="15"/>
      <c r="F134" s="16"/>
      <c r="G134" s="22">
        <f>SUM(G125:G133)</f>
        <v>0</v>
      </c>
      <c r="H134" s="22">
        <f>SUM(H125:H133)</f>
        <v>0</v>
      </c>
      <c r="I134" s="22">
        <f>SUM(I125:I133)</f>
        <v>0</v>
      </c>
      <c r="J134" s="108">
        <f t="shared" si="3"/>
      </c>
      <c r="K134" s="22">
        <f>SUM(K125:K133)</f>
        <v>0</v>
      </c>
    </row>
    <row r="135" spans="1:11" ht="14.25" customHeight="1">
      <c r="A135" s="10" t="s">
        <v>90</v>
      </c>
      <c r="B135" s="87"/>
      <c r="C135" s="11" t="s">
        <v>115</v>
      </c>
      <c r="D135" s="12"/>
      <c r="E135" s="161" t="s">
        <v>9</v>
      </c>
      <c r="F135" s="162"/>
      <c r="G135" s="162"/>
      <c r="H135" s="163"/>
      <c r="I135" s="182" t="s">
        <v>10</v>
      </c>
      <c r="J135" s="182" t="s">
        <v>14</v>
      </c>
      <c r="K135" s="182" t="s">
        <v>15</v>
      </c>
    </row>
    <row r="136" spans="1:11" ht="12.75">
      <c r="A136" s="82"/>
      <c r="B136" s="82"/>
      <c r="C136" s="161" t="s">
        <v>1</v>
      </c>
      <c r="D136" s="161" t="s">
        <v>0</v>
      </c>
      <c r="E136" s="164"/>
      <c r="F136" s="165"/>
      <c r="G136" s="165"/>
      <c r="H136" s="166"/>
      <c r="I136" s="183"/>
      <c r="J136" s="183"/>
      <c r="K136" s="183"/>
    </row>
    <row r="137" spans="1:11" ht="14.25">
      <c r="A137" s="181"/>
      <c r="B137" s="190" t="s">
        <v>91</v>
      </c>
      <c r="C137" s="164"/>
      <c r="D137" s="168"/>
      <c r="E137" s="26" t="s">
        <v>88</v>
      </c>
      <c r="F137" s="27" t="s">
        <v>87</v>
      </c>
      <c r="G137" s="27" t="s">
        <v>81</v>
      </c>
      <c r="H137" s="13" t="s">
        <v>12</v>
      </c>
      <c r="I137" s="14" t="s">
        <v>11</v>
      </c>
      <c r="J137" s="14" t="s">
        <v>13</v>
      </c>
      <c r="K137" s="14" t="s">
        <v>88</v>
      </c>
    </row>
    <row r="138" spans="1:11" s="36" customFormat="1" ht="12.75">
      <c r="A138" s="179"/>
      <c r="B138" s="191"/>
      <c r="C138" s="79">
        <v>1</v>
      </c>
      <c r="D138" s="80" t="s">
        <v>2</v>
      </c>
      <c r="E138" s="68">
        <f>E6+E16+E26+E39+E49+E59+E72+E82+E92+E105+E115+E125</f>
        <v>0</v>
      </c>
      <c r="F138" s="68">
        <f>F6+F16+F26+F39+F49+F59+F72+F82+F92+F105+F115+F125</f>
        <v>0</v>
      </c>
      <c r="G138" s="68">
        <f>G6+G16+G26+G39+G49+G59+G72+G82+G92+G105+G115+G125</f>
        <v>0</v>
      </c>
      <c r="H138" s="68">
        <f>H6+H16+H26+H39+H49+H59+H72+H82+H92+H105+H115+H125</f>
        <v>0</v>
      </c>
      <c r="I138" s="68">
        <f>I6+I16+I26+I39+I49+I59+I72+I82+I92+I105+I115+I125</f>
        <v>0</v>
      </c>
      <c r="J138" s="107">
        <f aca="true" t="shared" si="4" ref="J138:J147">IF(H138=0,"",I138/H138)</f>
      </c>
      <c r="K138" s="69">
        <f>K6+K16+K26+K39+K49+K59+K72+K82+K92+K105+K115+K125</f>
        <v>0</v>
      </c>
    </row>
    <row r="139" spans="1:11" ht="12.75">
      <c r="A139" s="179"/>
      <c r="B139" s="191"/>
      <c r="C139" s="79">
        <v>2</v>
      </c>
      <c r="D139" s="80" t="s">
        <v>20</v>
      </c>
      <c r="E139" s="109">
        <f>E7+E17+E27+E40+E50+E60+E73+E83+E93+E106+E116+E126</f>
        <v>0</v>
      </c>
      <c r="F139" s="109">
        <f aca="true" t="shared" si="5" ref="E139:I146">F7+F17+F27+F40+F50+F60+F73+F83+F93+F106+F116+F126</f>
        <v>0</v>
      </c>
      <c r="G139" s="109">
        <f t="shared" si="5"/>
        <v>0</v>
      </c>
      <c r="H139" s="109">
        <f t="shared" si="5"/>
        <v>0</v>
      </c>
      <c r="I139" s="109">
        <f t="shared" si="5"/>
        <v>0</v>
      </c>
      <c r="J139" s="107">
        <f t="shared" si="4"/>
      </c>
      <c r="K139" s="110">
        <f>K7+K17+K27+K40+K50+K60+K73+K83+K94+K106+K116+K126</f>
        <v>0</v>
      </c>
    </row>
    <row r="140" spans="1:11" ht="12.75">
      <c r="A140" s="179"/>
      <c r="B140" s="191"/>
      <c r="C140" s="79">
        <v>3</v>
      </c>
      <c r="D140" s="80" t="s">
        <v>3</v>
      </c>
      <c r="E140" s="109">
        <f t="shared" si="5"/>
        <v>0</v>
      </c>
      <c r="F140" s="109">
        <f t="shared" si="5"/>
        <v>0</v>
      </c>
      <c r="G140" s="109">
        <v>0</v>
      </c>
      <c r="H140" s="109">
        <v>0</v>
      </c>
      <c r="I140" s="109">
        <v>0</v>
      </c>
      <c r="J140" s="107">
        <f t="shared" si="4"/>
      </c>
      <c r="K140" s="110">
        <f>K8+K18+K28+K41+K51+K61+K74+K84+K95+K107+K117+K127</f>
        <v>0</v>
      </c>
    </row>
    <row r="141" spans="1:11" ht="12.75">
      <c r="A141" s="179"/>
      <c r="B141" s="191"/>
      <c r="C141" s="79">
        <v>4</v>
      </c>
      <c r="D141" s="80" t="s">
        <v>19</v>
      </c>
      <c r="E141" s="109">
        <f t="shared" si="5"/>
        <v>0</v>
      </c>
      <c r="F141" s="109">
        <f t="shared" si="5"/>
        <v>0</v>
      </c>
      <c r="G141" s="109">
        <f t="shared" si="5"/>
        <v>0</v>
      </c>
      <c r="H141" s="109">
        <f t="shared" si="5"/>
        <v>0</v>
      </c>
      <c r="I141" s="109">
        <f t="shared" si="5"/>
        <v>0</v>
      </c>
      <c r="J141" s="107">
        <f t="shared" si="4"/>
      </c>
      <c r="K141" s="110">
        <f>K9+K19+K29+K42+K52+K62+K75+K85+K96+K108+K118+K128</f>
        <v>0</v>
      </c>
    </row>
    <row r="142" spans="1:11" ht="12.75">
      <c r="A142" s="179"/>
      <c r="B142" s="191"/>
      <c r="C142" s="79">
        <v>5</v>
      </c>
      <c r="D142" s="80" t="s">
        <v>4</v>
      </c>
      <c r="E142" s="109">
        <f t="shared" si="5"/>
        <v>0</v>
      </c>
      <c r="F142" s="109">
        <f t="shared" si="5"/>
        <v>0</v>
      </c>
      <c r="G142" s="109">
        <f t="shared" si="5"/>
        <v>0</v>
      </c>
      <c r="H142" s="109">
        <f t="shared" si="5"/>
        <v>0</v>
      </c>
      <c r="I142" s="109">
        <f t="shared" si="5"/>
        <v>0</v>
      </c>
      <c r="J142" s="107">
        <f t="shared" si="4"/>
      </c>
      <c r="K142" s="110">
        <f>K10+K20+K30+K43+K53+K63+K76+K86+K97+K109+K119+K129</f>
        <v>0</v>
      </c>
    </row>
    <row r="143" spans="1:11" ht="12.75">
      <c r="A143" s="179"/>
      <c r="B143" s="191"/>
      <c r="C143" s="79">
        <v>6</v>
      </c>
      <c r="D143" s="80" t="s">
        <v>5</v>
      </c>
      <c r="E143" s="109">
        <f t="shared" si="5"/>
        <v>16.279999999999998</v>
      </c>
      <c r="F143" s="109">
        <f t="shared" si="5"/>
        <v>0</v>
      </c>
      <c r="G143" s="109">
        <f t="shared" si="5"/>
        <v>83650</v>
      </c>
      <c r="H143" s="109">
        <f t="shared" si="5"/>
        <v>5360</v>
      </c>
      <c r="I143" s="109">
        <f t="shared" si="5"/>
        <v>58538</v>
      </c>
      <c r="J143" s="107">
        <f t="shared" si="4"/>
        <v>10.921268656716418</v>
      </c>
      <c r="K143" s="110">
        <f>K11+K21+K31+K44+K54+K64+K77+K87+K98+K110+K120+K130</f>
        <v>29.61</v>
      </c>
    </row>
    <row r="144" spans="1:11" ht="12.75">
      <c r="A144" s="179"/>
      <c r="B144" s="191"/>
      <c r="C144" s="79">
        <v>7</v>
      </c>
      <c r="D144" s="80" t="s">
        <v>150</v>
      </c>
      <c r="E144" s="109">
        <f t="shared" si="5"/>
        <v>66.93</v>
      </c>
      <c r="F144" s="109">
        <f t="shared" si="5"/>
        <v>0</v>
      </c>
      <c r="G144" s="109">
        <f t="shared" si="5"/>
        <v>200758</v>
      </c>
      <c r="H144" s="109">
        <f t="shared" si="5"/>
        <v>6031</v>
      </c>
      <c r="I144" s="109">
        <f t="shared" si="5"/>
        <v>140492</v>
      </c>
      <c r="J144" s="107">
        <f t="shared" si="4"/>
        <v>23.294975957552644</v>
      </c>
      <c r="K144" s="131">
        <f>K12+K22+K32+K45+K55+K65+K78+K88+K98+K111+K121+K131</f>
        <v>8.629999999999999</v>
      </c>
    </row>
    <row r="145" spans="1:11" ht="12.75">
      <c r="A145" s="179"/>
      <c r="B145" s="191"/>
      <c r="C145" s="79">
        <v>8</v>
      </c>
      <c r="D145" s="80" t="s">
        <v>6</v>
      </c>
      <c r="E145" s="109">
        <f t="shared" si="5"/>
        <v>0</v>
      </c>
      <c r="F145" s="109">
        <f t="shared" si="5"/>
        <v>0</v>
      </c>
      <c r="G145" s="109">
        <f t="shared" si="5"/>
        <v>0</v>
      </c>
      <c r="H145" s="109">
        <f t="shared" si="5"/>
        <v>0</v>
      </c>
      <c r="I145" s="109">
        <f t="shared" si="5"/>
        <v>0</v>
      </c>
      <c r="J145" s="107">
        <f t="shared" si="4"/>
      </c>
      <c r="K145" s="132">
        <f>K13+K23+K33+K46+K56+K66+K79+K89+K99+K112+K122+K132</f>
        <v>0</v>
      </c>
    </row>
    <row r="146" spans="1:11" ht="12.75">
      <c r="A146" s="179"/>
      <c r="B146" s="191"/>
      <c r="C146" s="79">
        <v>9</v>
      </c>
      <c r="D146" s="80" t="s">
        <v>7</v>
      </c>
      <c r="E146" s="109">
        <f t="shared" si="5"/>
        <v>0</v>
      </c>
      <c r="F146" s="109">
        <f t="shared" si="5"/>
        <v>0</v>
      </c>
      <c r="G146" s="109">
        <f t="shared" si="5"/>
        <v>50296</v>
      </c>
      <c r="H146" s="109">
        <f>H14+H24+H34+H47+H57+H67+H80+H90+H100+H113+H123+H133</f>
        <v>11385</v>
      </c>
      <c r="I146" s="109">
        <f t="shared" si="5"/>
        <v>35952</v>
      </c>
      <c r="J146" s="107">
        <f t="shared" si="4"/>
        <v>3.157839262187088</v>
      </c>
      <c r="K146" s="131">
        <f>K14+K24+K34+K47+K57+K67+K80+K90+K100+K113+K123+K133</f>
        <v>41.2</v>
      </c>
    </row>
    <row r="147" spans="1:11" ht="12.75">
      <c r="A147" s="180"/>
      <c r="B147" s="192"/>
      <c r="C147" s="17" t="s">
        <v>93</v>
      </c>
      <c r="D147" s="17"/>
      <c r="E147" s="19"/>
      <c r="F147" s="20"/>
      <c r="G147" s="21">
        <f>SUM(G137:G146)</f>
        <v>334704</v>
      </c>
      <c r="H147" s="21">
        <f>SUM(H137:H146)</f>
        <v>22776</v>
      </c>
      <c r="I147" s="21">
        <f>SUM(I137:I146)</f>
        <v>234982</v>
      </c>
      <c r="J147" s="129">
        <f t="shared" si="4"/>
        <v>10.317088162978575</v>
      </c>
      <c r="K147" s="21">
        <f>SUM(K137:K146)</f>
        <v>79.44</v>
      </c>
    </row>
    <row r="148" spans="1:11" s="36" customFormat="1" ht="12.75">
      <c r="A148" s="52"/>
      <c r="B148" s="51"/>
      <c r="C148" s="66"/>
      <c r="D148" s="66"/>
      <c r="E148" s="70"/>
      <c r="F148" s="70"/>
      <c r="G148" s="64"/>
      <c r="H148" s="64"/>
      <c r="I148" s="64"/>
      <c r="J148" s="37"/>
      <c r="K148" s="64"/>
    </row>
    <row r="149" spans="1:11" s="36" customFormat="1" ht="12.75">
      <c r="A149" s="83"/>
      <c r="B149" s="83"/>
      <c r="C149" s="83"/>
      <c r="D149" s="29"/>
      <c r="E149" s="111"/>
      <c r="F149" s="111"/>
      <c r="G149" s="14" t="s">
        <v>81</v>
      </c>
      <c r="H149" s="37"/>
      <c r="I149" s="37"/>
      <c r="J149" s="37"/>
      <c r="K149" s="37"/>
    </row>
    <row r="150" spans="1:11" s="36" customFormat="1" ht="12.75">
      <c r="A150" s="83"/>
      <c r="B150" s="83"/>
      <c r="C150" s="83"/>
      <c r="D150" s="17" t="s">
        <v>86</v>
      </c>
      <c r="E150" s="112"/>
      <c r="F150" s="113"/>
      <c r="G150" s="18">
        <f>G147</f>
        <v>334704</v>
      </c>
      <c r="H150" s="83"/>
      <c r="I150" s="37"/>
      <c r="J150" s="37"/>
      <c r="K150" s="37"/>
    </row>
    <row r="151" spans="1:11" s="36" customFormat="1" ht="12.75">
      <c r="A151" s="83"/>
      <c r="B151" s="83"/>
      <c r="C151" s="83"/>
      <c r="D151" s="73"/>
      <c r="E151" s="114"/>
      <c r="F151" s="115"/>
      <c r="G151" s="77"/>
      <c r="H151" s="37"/>
      <c r="I151" s="37"/>
      <c r="J151" s="37"/>
      <c r="K151" s="37"/>
    </row>
    <row r="152" spans="1:11" s="36" customFormat="1" ht="12.75">
      <c r="A152" s="83"/>
      <c r="B152" s="83"/>
      <c r="C152" s="66"/>
      <c r="D152" s="17" t="s">
        <v>136</v>
      </c>
      <c r="E152" s="112"/>
      <c r="F152" s="113"/>
      <c r="G152" s="130">
        <f>IF(Consumption!E36=0,"",G150/Consumption!E36)</f>
        <v>0.5436922222240271</v>
      </c>
      <c r="H152" s="83"/>
      <c r="I152" s="83"/>
      <c r="J152" s="83"/>
      <c r="K152" s="83"/>
    </row>
    <row r="153" spans="1:11" ht="12.75">
      <c r="A153" s="82"/>
      <c r="B153" s="82"/>
      <c r="C153" s="66"/>
      <c r="D153" s="66"/>
      <c r="E153" s="89"/>
      <c r="F153" s="89"/>
      <c r="G153" s="29"/>
      <c r="H153" s="82"/>
      <c r="I153" s="82"/>
      <c r="J153" s="82"/>
      <c r="K153" s="82"/>
    </row>
    <row r="154" spans="1:11" ht="15">
      <c r="A154" s="31" t="s">
        <v>78</v>
      </c>
      <c r="B154" s="72"/>
      <c r="C154" s="66"/>
      <c r="D154" s="66"/>
      <c r="E154" s="89"/>
      <c r="F154" s="89"/>
      <c r="G154" s="29"/>
      <c r="H154" s="82"/>
      <c r="I154" s="82"/>
      <c r="J154" s="82"/>
      <c r="K154" s="82"/>
    </row>
    <row r="155" spans="1:11" ht="12.75">
      <c r="A155" s="82"/>
      <c r="B155" s="82"/>
      <c r="C155" s="66"/>
      <c r="D155" s="66"/>
      <c r="E155" s="89"/>
      <c r="F155" s="89"/>
      <c r="G155" s="29"/>
      <c r="H155" s="82"/>
      <c r="I155" s="82"/>
      <c r="J155" s="82"/>
      <c r="K155" s="82"/>
    </row>
    <row r="156" spans="1:11" ht="12.75">
      <c r="A156" s="82"/>
      <c r="B156" s="186" t="s">
        <v>38</v>
      </c>
      <c r="C156" s="187"/>
      <c r="D156" s="4" t="s">
        <v>37</v>
      </c>
      <c r="E156" s="89"/>
      <c r="F156" s="89"/>
      <c r="G156" s="29"/>
      <c r="H156" s="82"/>
      <c r="I156" s="82"/>
      <c r="J156" s="82"/>
      <c r="K156" s="82"/>
    </row>
    <row r="157" spans="1:11" ht="12.75">
      <c r="A157" s="82"/>
      <c r="B157" s="188" t="s">
        <v>147</v>
      </c>
      <c r="C157" s="189"/>
      <c r="D157" s="100"/>
      <c r="E157" s="89"/>
      <c r="F157" s="89"/>
      <c r="G157" s="29"/>
      <c r="H157" s="82"/>
      <c r="I157" s="82"/>
      <c r="J157" s="82"/>
      <c r="K157" s="82"/>
    </row>
    <row r="158" spans="1:11" ht="12.75">
      <c r="A158" s="82"/>
      <c r="B158" s="188" t="s">
        <v>145</v>
      </c>
      <c r="C158" s="189"/>
      <c r="D158" s="100"/>
      <c r="E158" s="89"/>
      <c r="F158" s="89"/>
      <c r="G158" s="29"/>
      <c r="H158" s="82"/>
      <c r="I158" s="82"/>
      <c r="J158" s="82"/>
      <c r="K158" s="82"/>
    </row>
    <row r="159" spans="1:11" ht="12.75">
      <c r="A159" s="82"/>
      <c r="B159" s="188" t="s">
        <v>146</v>
      </c>
      <c r="C159" s="189"/>
      <c r="D159" s="100"/>
      <c r="E159" s="89"/>
      <c r="F159" s="89"/>
      <c r="G159" s="29"/>
      <c r="H159" s="82"/>
      <c r="I159" s="82"/>
      <c r="J159" s="82"/>
      <c r="K159" s="82"/>
    </row>
    <row r="160" spans="1:11" ht="12.75">
      <c r="A160" s="82"/>
      <c r="B160" s="193"/>
      <c r="C160" s="194"/>
      <c r="D160" s="100"/>
      <c r="E160" s="89"/>
      <c r="F160" s="89"/>
      <c r="G160" s="29"/>
      <c r="H160" s="82"/>
      <c r="I160" s="82"/>
      <c r="J160" s="82"/>
      <c r="K160" s="82"/>
    </row>
    <row r="161" spans="1:11" ht="15">
      <c r="A161" s="82"/>
      <c r="B161" s="193"/>
      <c r="C161" s="194"/>
      <c r="D161" s="100"/>
      <c r="E161" s="89"/>
      <c r="F161" s="89"/>
      <c r="G161" s="116"/>
      <c r="H161" s="116"/>
      <c r="I161" s="82"/>
      <c r="J161" s="82"/>
      <c r="K161" s="82"/>
    </row>
    <row r="162" spans="1:11" ht="15">
      <c r="A162" s="82"/>
      <c r="B162" s="117"/>
      <c r="C162" s="117"/>
      <c r="D162" s="104"/>
      <c r="E162" s="89"/>
      <c r="F162" s="89"/>
      <c r="G162" s="116"/>
      <c r="H162" s="118" t="s">
        <v>79</v>
      </c>
      <c r="I162" s="82"/>
      <c r="J162" s="82"/>
      <c r="K162" s="82"/>
    </row>
    <row r="163" spans="1:11" ht="15.75">
      <c r="A163" s="82"/>
      <c r="B163" s="82"/>
      <c r="C163" s="66"/>
      <c r="D163" s="133"/>
      <c r="E163" s="133"/>
      <c r="F163" s="133"/>
      <c r="G163" s="185" t="s">
        <v>142</v>
      </c>
      <c r="H163" s="185"/>
      <c r="I163" s="82"/>
      <c r="J163" s="82"/>
      <c r="K163" s="82"/>
    </row>
    <row r="164" spans="1:11" ht="12.75">
      <c r="A164" s="82"/>
      <c r="B164" s="82"/>
      <c r="C164" s="82"/>
      <c r="D164" s="82"/>
      <c r="E164" s="82"/>
      <c r="F164" s="82"/>
      <c r="G164" s="82"/>
      <c r="H164" s="82"/>
      <c r="I164" s="67" t="s">
        <v>80</v>
      </c>
      <c r="J164" s="82"/>
      <c r="K164" s="82"/>
    </row>
    <row r="165" spans="1:11" ht="143.25" customHeight="1">
      <c r="A165" s="160" t="s">
        <v>141</v>
      </c>
      <c r="B165" s="184"/>
      <c r="C165" s="184"/>
      <c r="D165" s="184"/>
      <c r="E165" s="184"/>
      <c r="F165" s="184"/>
      <c r="G165" s="184"/>
      <c r="H165" s="184"/>
      <c r="I165" s="184"/>
      <c r="J165" s="184"/>
      <c r="K165" s="184"/>
    </row>
  </sheetData>
  <sheetProtection/>
  <mergeCells count="72">
    <mergeCell ref="B160:C160"/>
    <mergeCell ref="B161:C161"/>
    <mergeCell ref="B115:B124"/>
    <mergeCell ref="B39:B48"/>
    <mergeCell ref="A37:A38"/>
    <mergeCell ref="B37:B38"/>
    <mergeCell ref="A92:A101"/>
    <mergeCell ref="B92:B101"/>
    <mergeCell ref="B70:B71"/>
    <mergeCell ref="C136:C137"/>
    <mergeCell ref="B156:C156"/>
    <mergeCell ref="B157:C157"/>
    <mergeCell ref="B158:C158"/>
    <mergeCell ref="B159:C159"/>
    <mergeCell ref="A59:A68"/>
    <mergeCell ref="B59:B68"/>
    <mergeCell ref="A72:A81"/>
    <mergeCell ref="B72:B81"/>
    <mergeCell ref="A70:A71"/>
    <mergeCell ref="B137:B147"/>
    <mergeCell ref="A49:A58"/>
    <mergeCell ref="J69:J70"/>
    <mergeCell ref="A4:A5"/>
    <mergeCell ref="B4:B5"/>
    <mergeCell ref="I3:I4"/>
    <mergeCell ref="J3:J4"/>
    <mergeCell ref="A26:A35"/>
    <mergeCell ref="B26:B35"/>
    <mergeCell ref="A39:A48"/>
    <mergeCell ref="B49:B58"/>
    <mergeCell ref="K3:K4"/>
    <mergeCell ref="E3:H4"/>
    <mergeCell ref="C4:C5"/>
    <mergeCell ref="D4:D5"/>
    <mergeCell ref="K102:K103"/>
    <mergeCell ref="A82:A91"/>
    <mergeCell ref="B82:B91"/>
    <mergeCell ref="B6:B15"/>
    <mergeCell ref="A6:A15"/>
    <mergeCell ref="A16:A25"/>
    <mergeCell ref="E36:H37"/>
    <mergeCell ref="I36:I37"/>
    <mergeCell ref="B16:B25"/>
    <mergeCell ref="J36:J37"/>
    <mergeCell ref="K36:K37"/>
    <mergeCell ref="C37:C38"/>
    <mergeCell ref="D37:D38"/>
    <mergeCell ref="E69:H70"/>
    <mergeCell ref="I69:I70"/>
    <mergeCell ref="K69:K70"/>
    <mergeCell ref="C70:C71"/>
    <mergeCell ref="D70:D71"/>
    <mergeCell ref="J102:J103"/>
    <mergeCell ref="A165:K165"/>
    <mergeCell ref="A103:A104"/>
    <mergeCell ref="B103:B104"/>
    <mergeCell ref="C103:C104"/>
    <mergeCell ref="D103:D104"/>
    <mergeCell ref="A125:A134"/>
    <mergeCell ref="J135:J136"/>
    <mergeCell ref="K135:K136"/>
    <mergeCell ref="E135:H136"/>
    <mergeCell ref="G163:H163"/>
    <mergeCell ref="B125:B134"/>
    <mergeCell ref="A137:A147"/>
    <mergeCell ref="D136:D137"/>
    <mergeCell ref="I135:I136"/>
    <mergeCell ref="E102:H103"/>
    <mergeCell ref="I102:I103"/>
    <mergeCell ref="A105:A114"/>
    <mergeCell ref="B105:B114"/>
    <mergeCell ref="A115:A124"/>
  </mergeCells>
  <printOptions/>
  <pageMargins left="0.1968503937007874" right="0.2755905511811024" top="0.984251968503937" bottom="0.5118110236220472" header="0.5118110236220472" footer="0.2755905511811024"/>
  <pageSetup firstPageNumber="6" useFirstPageNumber="1" horizontalDpi="600" verticalDpi="600" orientation="landscape" paperSize="9" scale="97" r:id="rId1"/>
  <headerFooter alignWithMargins="0">
    <oddHeader>&amp;RРезюме от обследване за енергийна ефективност
Многофамилна жилищна сграда на адрес ул. „Д. Благоев“ № 6-8, гр. Свиленград</oddHeader>
  </headerFooter>
  <rowBreaks count="4" manualBreakCount="4">
    <brk id="35" max="255" man="1"/>
    <brk id="68" max="255" man="1"/>
    <brk id="101" max="255" man="1"/>
    <brk id="134" max="255" man="1"/>
  </rowBreaks>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0">
      <selection activeCell="C16" sqref="A1:C16"/>
    </sheetView>
  </sheetViews>
  <sheetFormatPr defaultColWidth="9.140625" defaultRowHeight="12.75"/>
  <cols>
    <col min="1" max="1" width="4.7109375" style="1" customWidth="1"/>
    <col min="2" max="2" width="49.140625" style="1" customWidth="1"/>
    <col min="3" max="3" width="87.57421875" style="1" customWidth="1"/>
    <col min="4" max="16384" width="9.140625" style="1" customWidth="1"/>
  </cols>
  <sheetData>
    <row r="1" spans="1:3" ht="15.75">
      <c r="A1" s="6" t="s">
        <v>89</v>
      </c>
      <c r="B1" s="6"/>
      <c r="C1" s="6"/>
    </row>
    <row r="2" spans="1:3" ht="32.25" customHeight="1">
      <c r="A2" s="4" t="s">
        <v>1</v>
      </c>
      <c r="B2" s="4" t="s">
        <v>0</v>
      </c>
      <c r="C2" s="4" t="s">
        <v>18</v>
      </c>
    </row>
    <row r="3" spans="1:3" ht="27" customHeight="1">
      <c r="A3" s="2">
        <v>1</v>
      </c>
      <c r="B3" s="3" t="s">
        <v>45</v>
      </c>
      <c r="C3" s="46" t="s">
        <v>114</v>
      </c>
    </row>
    <row r="4" spans="1:3" ht="27" customHeight="1">
      <c r="A4" s="2">
        <v>2</v>
      </c>
      <c r="B4" s="3" t="s">
        <v>46</v>
      </c>
      <c r="C4" s="46" t="s">
        <v>72</v>
      </c>
    </row>
    <row r="5" spans="1:3" ht="27" customHeight="1">
      <c r="A5" s="2">
        <v>3</v>
      </c>
      <c r="B5" s="3" t="s">
        <v>47</v>
      </c>
      <c r="C5" s="46" t="s">
        <v>73</v>
      </c>
    </row>
    <row r="6" spans="1:3" ht="27" customHeight="1">
      <c r="A6" s="2">
        <v>4</v>
      </c>
      <c r="B6" s="3" t="s">
        <v>48</v>
      </c>
      <c r="C6" s="3" t="s">
        <v>74</v>
      </c>
    </row>
    <row r="7" spans="1:3" ht="54" customHeight="1">
      <c r="A7" s="2">
        <v>5</v>
      </c>
      <c r="B7" s="3" t="s">
        <v>105</v>
      </c>
      <c r="C7" s="47" t="s">
        <v>118</v>
      </c>
    </row>
    <row r="8" spans="1:3" ht="27" customHeight="1">
      <c r="A8" s="2">
        <v>6</v>
      </c>
      <c r="B8" s="3" t="s">
        <v>112</v>
      </c>
      <c r="C8" s="60" t="s">
        <v>113</v>
      </c>
    </row>
    <row r="9" spans="1:3" ht="41.25" customHeight="1">
      <c r="A9" s="2">
        <v>7</v>
      </c>
      <c r="B9" s="3" t="s">
        <v>109</v>
      </c>
      <c r="C9" s="60" t="s">
        <v>117</v>
      </c>
    </row>
    <row r="10" spans="1:3" ht="27" customHeight="1">
      <c r="A10" s="2">
        <v>8</v>
      </c>
      <c r="B10" s="3" t="s">
        <v>110</v>
      </c>
      <c r="C10" s="46" t="s">
        <v>70</v>
      </c>
    </row>
    <row r="11" spans="1:3" ht="27" customHeight="1">
      <c r="A11" s="2">
        <v>9</v>
      </c>
      <c r="B11" s="3" t="s">
        <v>49</v>
      </c>
      <c r="C11" s="48" t="s">
        <v>116</v>
      </c>
    </row>
    <row r="12" spans="1:3" ht="27" customHeight="1">
      <c r="A12" s="2">
        <v>10</v>
      </c>
      <c r="B12" s="3" t="s">
        <v>111</v>
      </c>
      <c r="C12" s="49" t="s">
        <v>71</v>
      </c>
    </row>
    <row r="13" spans="1:3" ht="27" customHeight="1">
      <c r="A13" s="2">
        <v>11</v>
      </c>
      <c r="B13" s="3" t="s">
        <v>16</v>
      </c>
      <c r="C13" s="47" t="s">
        <v>121</v>
      </c>
    </row>
    <row r="14" spans="1:3" ht="72.75" customHeight="1">
      <c r="A14" s="2">
        <v>12</v>
      </c>
      <c r="B14" s="3" t="s">
        <v>17</v>
      </c>
      <c r="C14" s="48" t="s">
        <v>119</v>
      </c>
    </row>
    <row r="15" ht="22.5" customHeight="1">
      <c r="A15" s="5"/>
    </row>
    <row r="16" ht="21.75" customHeight="1">
      <c r="B16" s="58" t="s">
        <v>140</v>
      </c>
    </row>
    <row r="18" ht="12.75">
      <c r="C18" s="71"/>
    </row>
  </sheetData>
  <sheetProtection/>
  <printOptions/>
  <pageMargins left="0.35433070866141736" right="0.2755905511811024" top="0.4724409448818898" bottom="0.3937007874015748" header="0.3937007874015748"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stariradeva</dc:creator>
  <cp:keywords/>
  <dc:description/>
  <cp:lastModifiedBy>pyroman</cp:lastModifiedBy>
  <cp:lastPrinted>2015-09-27T11:54:43Z</cp:lastPrinted>
  <dcterms:created xsi:type="dcterms:W3CDTF">2007-05-10T12:12:01Z</dcterms:created>
  <dcterms:modified xsi:type="dcterms:W3CDTF">2015-11-24T15:54:04Z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