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80" windowHeight="11760" tabRatio="623"/>
  </bookViews>
  <sheets>
    <sheet name="KSS" sheetId="28" r:id="rId1"/>
  </sheets>
  <definedNames>
    <definedName name="_xlnm.Print_Area" localSheetId="0">KSS!$A$1:$F$188</definedName>
  </definedNames>
  <calcPr calcId="124519"/>
</workbook>
</file>

<file path=xl/calcChain.xml><?xml version="1.0" encoding="utf-8"?>
<calcChain xmlns="http://schemas.openxmlformats.org/spreadsheetml/2006/main">
  <c r="F138" i="2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82"/>
  <c r="F135" s="1"/>
  <c r="F17"/>
  <c r="F41"/>
  <c r="F40"/>
  <c r="F38"/>
  <c r="F184"/>
  <c r="F183"/>
  <c r="F182"/>
  <c r="F179"/>
  <c r="F178"/>
  <c r="F12"/>
  <c r="D74"/>
  <c r="F74" s="1"/>
  <c r="D70"/>
  <c r="F70" s="1"/>
  <c r="D64"/>
  <c r="F64" s="1"/>
  <c r="D56"/>
  <c r="F56" s="1"/>
  <c r="F8"/>
  <c r="F16"/>
  <c r="F37"/>
  <c r="F15"/>
  <c r="F14"/>
  <c r="F35"/>
  <c r="F13"/>
  <c r="D26"/>
  <c r="F26" s="1"/>
  <c r="D27"/>
  <c r="F27"/>
  <c r="D25"/>
  <c r="F25"/>
  <c r="F22"/>
  <c r="F24"/>
  <c r="F21"/>
  <c r="F9"/>
  <c r="F20"/>
  <c r="F23"/>
  <c r="F28"/>
  <c r="F29"/>
  <c r="F30"/>
  <c r="F31"/>
  <c r="F32"/>
  <c r="F33"/>
  <c r="F34"/>
  <c r="F36"/>
  <c r="F186"/>
  <c r="F77" l="1"/>
  <c r="F174"/>
  <c r="F42"/>
  <c r="F188" l="1"/>
  <c r="F189" s="1"/>
  <c r="F190" s="1"/>
</calcChain>
</file>

<file path=xl/sharedStrings.xml><?xml version="1.0" encoding="utf-8"?>
<sst xmlns="http://schemas.openxmlformats.org/spreadsheetml/2006/main" count="363" uniqueCount="222">
  <si>
    <t>Количество</t>
  </si>
  <si>
    <t>м</t>
  </si>
  <si>
    <t>Наименование на СМР</t>
  </si>
  <si>
    <t>Ед.м.</t>
  </si>
  <si>
    <t>Ед.цена</t>
  </si>
  <si>
    <t>Стойност</t>
  </si>
  <si>
    <t>1</t>
  </si>
  <si>
    <t>2</t>
  </si>
  <si>
    <t>м²</t>
  </si>
  <si>
    <t>4</t>
  </si>
  <si>
    <t>5</t>
  </si>
  <si>
    <t>6</t>
  </si>
  <si>
    <t>7</t>
  </si>
  <si>
    <t>8</t>
  </si>
  <si>
    <t>9</t>
  </si>
  <si>
    <t>Грундиране стени и тавани</t>
  </si>
  <si>
    <t>10</t>
  </si>
  <si>
    <t>Боядисване с латекс стени и тавани двукратно</t>
  </si>
  <si>
    <t>11</t>
  </si>
  <si>
    <t>12</t>
  </si>
  <si>
    <t>13</t>
  </si>
  <si>
    <t>Настилка от гранитогресни плочи на лепило</t>
  </si>
  <si>
    <t>14</t>
  </si>
  <si>
    <t>Первази от гранитогресни плочи 10 см</t>
  </si>
  <si>
    <t>15</t>
  </si>
  <si>
    <t>18</t>
  </si>
  <si>
    <t>3</t>
  </si>
  <si>
    <t>17</t>
  </si>
  <si>
    <t>Шпакловка с готова смес по стени и тавани</t>
  </si>
  <si>
    <t>Стени</t>
  </si>
  <si>
    <t xml:space="preserve">Гипсокартон по стени </t>
  </si>
  <si>
    <t>Гипсокартон по тавани 2 пласта</t>
  </si>
  <si>
    <t>Външна полимерна мазилка по стени</t>
  </si>
  <si>
    <t>Покривни термопанели 7см</t>
  </si>
  <si>
    <t>Toплоизолация -минерална вата 10см и окомплектовачни елементи</t>
  </si>
  <si>
    <t>Покрив</t>
  </si>
  <si>
    <t>Обръщане врати и прозорци</t>
  </si>
  <si>
    <t xml:space="preserve">Доставка и монтаж на фаянс по стени до горе </t>
  </si>
  <si>
    <t>Доставка и монтаж на алуминиева витрина от  с прекъснат термомост 375/287</t>
  </si>
  <si>
    <t>Доставка и монтаж на алуминиева витрина, вкл. 180/220 Врата с прекъснат термомост 375/287</t>
  </si>
  <si>
    <t>бр.</t>
  </si>
  <si>
    <t>Поцинкована ламарина за обшивка-улами, бордове</t>
  </si>
  <si>
    <t>Улуци, вкл. водоприме ници</t>
  </si>
  <si>
    <t>Водосточни алуминиеви тръби, вкл. скоби за закрепване</t>
  </si>
  <si>
    <t>Доставка и монтаж на вътрешни  врати  90х210 - МДФ</t>
  </si>
  <si>
    <t>Доставка и монтаж на врата  70х210- МДФ</t>
  </si>
  <si>
    <t>Топлоизолация ЕPS 7см</t>
  </si>
  <si>
    <t xml:space="preserve">№ </t>
  </si>
  <si>
    <t>I.</t>
  </si>
  <si>
    <t>Част: Архитектура</t>
  </si>
  <si>
    <t>I.I</t>
  </si>
  <si>
    <t>I.II</t>
  </si>
  <si>
    <t>I.III</t>
  </si>
  <si>
    <t>II.</t>
  </si>
  <si>
    <t>II.I</t>
  </si>
  <si>
    <t xml:space="preserve">Изкоп </t>
  </si>
  <si>
    <t>м³</t>
  </si>
  <si>
    <t xml:space="preserve">Обратен насип </t>
  </si>
  <si>
    <t>Земни работи</t>
  </si>
  <si>
    <t>Довършителни работи</t>
  </si>
  <si>
    <t>Кофражни и бетонови работи</t>
  </si>
  <si>
    <t>II.II</t>
  </si>
  <si>
    <t xml:space="preserve">Кофраж за подложен бетон </t>
  </si>
  <si>
    <t>Кофраж за единични основи</t>
  </si>
  <si>
    <t>Кофраж за рандбалки</t>
  </si>
  <si>
    <t>Кофраж за колони</t>
  </si>
  <si>
    <t>Кофраж за греди при покрив</t>
  </si>
  <si>
    <t xml:space="preserve">Всичко кофраж </t>
  </si>
  <si>
    <t>Бетонови работи</t>
  </si>
  <si>
    <t>Бетон С25/30 за подложен бетон</t>
  </si>
  <si>
    <t>Бетон С25/30 за настилка</t>
  </si>
  <si>
    <t>Бетон С25/30 за единични основи</t>
  </si>
  <si>
    <t xml:space="preserve">Бетон С25/30 за рандбалки </t>
  </si>
  <si>
    <t>Бетон С25/30 за колони</t>
  </si>
  <si>
    <t>Бетон С25/30 за греди при покрив</t>
  </si>
  <si>
    <t>Всичко бетон</t>
  </si>
  <si>
    <t>Армировка В 235 (ф)</t>
  </si>
  <si>
    <t>кг</t>
  </si>
  <si>
    <t xml:space="preserve">Армировка В 500 (N) </t>
  </si>
  <si>
    <t>Армировка В 500 (N) за настилка</t>
  </si>
  <si>
    <t xml:space="preserve">Общо армировка В 235 (ф) и В 500 (N) </t>
  </si>
  <si>
    <t>Стомана S 235 JR</t>
  </si>
  <si>
    <t>Столици, планки, закладни части, улама</t>
  </si>
  <si>
    <t>Всичко стомана S 235 JR</t>
  </si>
  <si>
    <t>II.III</t>
  </si>
  <si>
    <t>II.IV</t>
  </si>
  <si>
    <t>Армировачни работи</t>
  </si>
  <si>
    <t>ОБЩО ЧАСТ АРХИТЕКТУРА БЕЗ ДДС</t>
  </si>
  <si>
    <t>ОБЩО  ЧАСТ КОНСТРУКЦИИ БЕЗ ДДС</t>
  </si>
  <si>
    <t>Част: Конструкции</t>
  </si>
  <si>
    <t>Част: ВиК</t>
  </si>
  <si>
    <t>III.</t>
  </si>
  <si>
    <t>мл</t>
  </si>
  <si>
    <t>бр</t>
  </si>
  <si>
    <t>Доставка и монтаж на смесителна батерия за тоалетна мивка, седяща</t>
  </si>
  <si>
    <t>Доставка и монтаж на ел. бойлер 5 литра, N = 1,5 kW, монтаж над мивка, компл. с предпазен вентил</t>
  </si>
  <si>
    <t>Изпитване на водопровода, приведено към Dу 20</t>
  </si>
  <si>
    <t>Дезинфекция на водопровода</t>
  </si>
  <si>
    <t>III.I</t>
  </si>
  <si>
    <t>III.II</t>
  </si>
  <si>
    <t>Доставка и монтаж на тоалетна мивка среден формат, компл. със сифон</t>
  </si>
  <si>
    <t>Изкоп в земна почва с ширина до 1,20 м, дъл-бочина до 2,0 м, неукрепен</t>
  </si>
  <si>
    <t xml:space="preserve">Доставка на пясък за подложка и обратно засипване на изкоп </t>
  </si>
  <si>
    <t>Обратно засипване на изкоп с мека пръст</t>
  </si>
  <si>
    <t>Товарене на камион на излишна пръст и отпадъци</t>
  </si>
  <si>
    <t>Извозване излишната пръст с камион на15 км, вкл. товарене и разтоварване</t>
  </si>
  <si>
    <t>IV.</t>
  </si>
  <si>
    <t>Част: Електро</t>
  </si>
  <si>
    <t>Доставка и монтаж на стенно – РТ съгласно схемата на чертежа</t>
  </si>
  <si>
    <t>Доставка и монтаж в съществуващо табло ГРТ на монофазен автоматичен прекъсвач 32А – съгласно схемата</t>
  </si>
  <si>
    <t>Доставка на кабели:</t>
  </si>
  <si>
    <t>Доставка и монтаж РVС канал</t>
  </si>
  <si>
    <t>Изтегляне на кабел СВТ в РVС канал/шлаух и в двоен таван</t>
  </si>
  <si>
    <t>Доставка и полагане в стена на РVС шлаух Ф32мм</t>
  </si>
  <si>
    <t>Доставка и полагане в стена на РVС шлаух Ф23мм</t>
  </si>
  <si>
    <t>Доставка и м-ж на  осветителни тела:</t>
  </si>
  <si>
    <t>Доставка и м-ж на ключ за скрита инсталация, 6А,обикновен</t>
  </si>
  <si>
    <t>Доставка и м-ж на монофазен контакт “Шуко”за скрита инсталация - единичен</t>
  </si>
  <si>
    <t>Доставка и монтаж на детектор за движение, стенен</t>
  </si>
  <si>
    <t>Доставка и м-ж на разклонителна кутия за открита инсталация</t>
  </si>
  <si>
    <t>Доставка и м-ж на конзола</t>
  </si>
  <si>
    <t>Доставка на бойлерно табло</t>
  </si>
  <si>
    <t>Доставка  на стомана Ф8мм</t>
  </si>
  <si>
    <t>Полагане на стомана Ф8мм на дистанционни планки / мълниезащитна мрежа /</t>
  </si>
  <si>
    <t>Съединителна клема / мултиклема /</t>
  </si>
  <si>
    <t>Направа на вертикални отводи от стомана Ф8мм на дист.планки по фасадата  - до 10 м. ср. д.</t>
  </si>
  <si>
    <t>Доставка и монтаж на метална кутия 10/15см с капак</t>
  </si>
  <si>
    <t>Доставка и монтаж на прав съединител</t>
  </si>
  <si>
    <t>Доставка на стоманена шина 40/4мм</t>
  </si>
  <si>
    <t>Полагане на шина в изкоп</t>
  </si>
  <si>
    <t>Заземител</t>
  </si>
  <si>
    <t>Направа на изкоп 0,8/0,4м със зариване и трамбоване</t>
  </si>
  <si>
    <t>Измерване преходно съпротивление на заземител</t>
  </si>
  <si>
    <t>ОБЩО  ЧАСТ ЕЛЕКТРО БЕЗ ДДС</t>
  </si>
  <si>
    <t>V.</t>
  </si>
  <si>
    <t>V.I.</t>
  </si>
  <si>
    <t>Отопление</t>
  </si>
  <si>
    <t>Климатик инверторен С Qот =2,9 квт и Qхл=2,1 квт, N=1,08 квт/220V, с опция за работа при външ. температура до -15°С</t>
  </si>
  <si>
    <t>Електрически Алуминиеви лири N=300W</t>
  </si>
  <si>
    <t>Вент. осов L=90м³/ч,N=30W/220V с обратна клапа</t>
  </si>
  <si>
    <t>Тръба РVС Ø160</t>
  </si>
  <si>
    <t>Гъвкав въздуховод ф 125</t>
  </si>
  <si>
    <t>Доставка и монтаж на полипропиленови тръби, за студена вода, PPE – тип 3, PN 16, ø20</t>
  </si>
  <si>
    <t>Доставка и монтаж на полипропиленови тръби, за топла вода, PPE – тип 3,PN 20, ø20</t>
  </si>
  <si>
    <t>Доставка и монтаж на сферични спирателни кранове, ø1/2”</t>
  </si>
  <si>
    <t>Също,но спирателен кран, с изпразнител, ø20</t>
  </si>
  <si>
    <t>Също,но но ъглов СК, ø1/2”</t>
  </si>
  <si>
    <t>Също,но обратна клапа, ø1/2”</t>
  </si>
  <si>
    <t>Също,но прехвърляща крива, ø20</t>
  </si>
  <si>
    <t>Също,но стенно коляно, ø20</t>
  </si>
  <si>
    <t>Доставка и полагане на топлоизолация на тръ-би тип "Goflex”(или подобна) с дебелина 9 мм, ø20</t>
  </si>
  <si>
    <t>Скоби за укрепване на тръбопроводи ø20</t>
  </si>
  <si>
    <t>Направа на връзка със съществуващ водопровод, ø1/2”</t>
  </si>
  <si>
    <t>Доставка и монтаж на PVC  муфени тръби, ø50</t>
  </si>
  <si>
    <t>Също, но дебелостенни PVC тръби, ø50</t>
  </si>
  <si>
    <t>Също, но, ø110</t>
  </si>
  <si>
    <t>Също, но, ø160</t>
  </si>
  <si>
    <t>Доставка и монтаж на устойчиви на UV лъчи PVC тръби, ø110</t>
  </si>
  <si>
    <t>Доставка и монтаж на PVC  тръби на лепена връзка (за отводняване климатици), ø25</t>
  </si>
  <si>
    <t>Доставка и монтаж на PVC дъга 45°, ø50</t>
  </si>
  <si>
    <t>Също, но коляно, ø50</t>
  </si>
  <si>
    <t>Също, но кос ед. разклонител, ø50/50</t>
  </si>
  <si>
    <t>Също, нo дебелостенен PVC кос единичен разклонител, ø110/110</t>
  </si>
  <si>
    <t>Също, но, ø110/50</t>
  </si>
  <si>
    <t xml:space="preserve">Също, но, ø110/160 </t>
  </si>
  <si>
    <t>Също, но дебелостенна PVC дъга 45°, ø50</t>
  </si>
  <si>
    <t>Също, но PVC дебелостенно коляно 90°, ø50</t>
  </si>
  <si>
    <t>Също, но намалител, ø110/50</t>
  </si>
  <si>
    <t xml:space="preserve">Също, но, ø160/110 </t>
  </si>
  <si>
    <t>Също, но, ø50/25</t>
  </si>
  <si>
    <t>PVC контролна тръба – КТ, ø50</t>
  </si>
  <si>
    <t>Също, но противовакуумна клапа, ø50</t>
  </si>
  <si>
    <t>1. Сграден водопровод</t>
  </si>
  <si>
    <t>Сградна канализация</t>
  </si>
  <si>
    <t>Доставка и монтаж на  подов сифон, ø50</t>
  </si>
  <si>
    <t>Направа на връзка със съществуваща канализация, до ø160</t>
  </si>
  <si>
    <t>Изпитване на вертикална канализация, до ø110</t>
  </si>
  <si>
    <t>Изпитване на хоризонтална канализация, до ø160</t>
  </si>
  <si>
    <t>19</t>
  </si>
  <si>
    <t>Нова настилка от тротоарни плочи пред вход сграда и върху същ. Градинка</t>
  </si>
  <si>
    <t>Част: ОВК</t>
  </si>
  <si>
    <t>V.II</t>
  </si>
  <si>
    <t>Вентилация</t>
  </si>
  <si>
    <t>Тухлена зидария 25 см  - 25/25/12 см на циментов разтвор</t>
  </si>
  <si>
    <t>Топлоизолация между гипсокартон -мин.вата</t>
  </si>
  <si>
    <t xml:space="preserve">Циментова замазка 3-4 см </t>
  </si>
  <si>
    <t>ОБЩО без ДДС</t>
  </si>
  <si>
    <t>ОБЩО  ЧАСТ ОВК БЕЗ ДДС</t>
  </si>
  <si>
    <t>16</t>
  </si>
  <si>
    <t>I.IV</t>
  </si>
  <si>
    <t>Аксесоари за тоалетни</t>
  </si>
  <si>
    <t>Комплект за тоалетна</t>
  </si>
  <si>
    <t>Комплект за спец. Оборусван за хора в неравностойно положение</t>
  </si>
  <si>
    <t>Доставка и монтаж на смесителна батерия за тоалетна мивка с дълга ръкохватка , за хора с увреждания, седяща</t>
  </si>
  <si>
    <t>Доставка и полагане на топлоизолация на тръби тип "Goflex”(или подобна) с дебелина 6 мм, ø20</t>
  </si>
  <si>
    <t>Доставка и монтаж на тоалетна мивка за хора с увреждания, компл. със сифон</t>
  </si>
  <si>
    <t>Обръщане на стреха с еталбонд</t>
  </si>
  <si>
    <t xml:space="preserve">Облицовка с гранитогрес по цокъл  H=10см. </t>
  </si>
  <si>
    <t>Водоустойчив гипсокартон 2 пласта (вкл. и таван)</t>
  </si>
  <si>
    <t xml:space="preserve">Доставка и монтаж на тоалетна чиния - долно оттичане, комплект с ниско разположено казанче </t>
  </si>
  <si>
    <t>Доставка и монтаж на тоалетна чиния - моноблок, за хора с увреждания</t>
  </si>
  <si>
    <t xml:space="preserve">     осв.тяло,Луна, LED, 10W</t>
  </si>
  <si>
    <t>ОБЩО ПО ЧАСТ ВиК</t>
  </si>
  <si>
    <t xml:space="preserve">            LED,  осв.тяло,22 W, IP20</t>
  </si>
  <si>
    <t>-          Указателна стрелка, 2W,с автономно захранване.</t>
  </si>
  <si>
    <t xml:space="preserve"> Евакуационно осв.тяло 4W,с автономно захранване</t>
  </si>
  <si>
    <t>ДДС 20%</t>
  </si>
  <si>
    <t>ОБЩО С ДДС</t>
  </si>
  <si>
    <r>
      <rPr>
        <i/>
        <sz val="11"/>
        <color indexed="8"/>
        <rFont val="Calibri"/>
        <family val="2"/>
        <charset val="204"/>
      </rPr>
      <t>обект:</t>
    </r>
    <r>
      <rPr>
        <b/>
        <sz val="11"/>
        <color indexed="8"/>
        <rFont val="Calibri"/>
        <family val="2"/>
        <charset val="204"/>
      </rPr>
      <t xml:space="preserve"> ИЗГРАЖДАНЕ НА ИЗЛОЖБЕНА ЗАЛА КЪМ ОБЩИНСКИ ИСТОРИЧЕСКИ МУЗЕЙ,
ГР. СВИЛЕНГРАД </t>
    </r>
  </si>
  <si>
    <t xml:space="preserve"> 
Индикативно ценово предложение (КСС)
от
......................................................................................................
(наименование на участника, ЕИК, представляващия участника, адрес, ел.поща)
</t>
  </si>
  <si>
    <t xml:space="preserve">
Дата:..........................................            Подпис:.......................................
                                                             /представляващ участника, печат/
</t>
  </si>
  <si>
    <r>
      <t>м</t>
    </r>
    <r>
      <rPr>
        <vertAlign val="superscript"/>
        <sz val="12"/>
        <rFont val="Times New Roman"/>
        <family val="1"/>
        <charset val="204"/>
      </rPr>
      <t>з</t>
    </r>
  </si>
  <si>
    <r>
      <t>Трамбоване на пластове през 20 см, до достигане плътност 1,65 т/м</t>
    </r>
    <r>
      <rPr>
        <vertAlign val="superscript"/>
        <sz val="12"/>
        <rFont val="Times New Roman"/>
        <family val="1"/>
        <charset val="204"/>
      </rPr>
      <t xml:space="preserve">3 </t>
    </r>
  </si>
  <si>
    <r>
      <t>м</t>
    </r>
    <r>
      <rPr>
        <sz val="12"/>
        <rFont val="Times New Roman"/>
        <family val="1"/>
        <charset val="204"/>
      </rPr>
      <t>³</t>
    </r>
  </si>
  <si>
    <r>
      <t>м</t>
    </r>
    <r>
      <rPr>
        <b/>
        <sz val="12"/>
        <rFont val="Times New Roman"/>
        <family val="1"/>
        <charset val="204"/>
      </rPr>
      <t>²</t>
    </r>
  </si>
  <si>
    <r>
      <t>м</t>
    </r>
    <r>
      <rPr>
        <b/>
        <sz val="12"/>
        <rFont val="Times New Roman"/>
        <family val="1"/>
        <charset val="204"/>
      </rPr>
      <t>³</t>
    </r>
  </si>
  <si>
    <r>
      <t>-</t>
    </r>
    <r>
      <rPr>
        <vertAlign val="superscript"/>
        <sz val="12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СВТ3х6 мм</t>
    </r>
    <r>
      <rPr>
        <vertAlign val="superscript"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 xml:space="preserve"> </t>
    </r>
  </si>
  <si>
    <r>
      <t>-</t>
    </r>
    <r>
      <rPr>
        <vertAlign val="superscript"/>
        <sz val="12"/>
        <rFont val="Times New Roman"/>
        <family val="1"/>
        <charset val="204"/>
      </rPr>
      <t xml:space="preserve">          </t>
    </r>
    <r>
      <rPr>
        <sz val="12"/>
        <rFont val="Times New Roman"/>
        <family val="1"/>
        <charset val="204"/>
      </rPr>
      <t>СВТ3х2,5 мм</t>
    </r>
    <r>
      <rPr>
        <vertAlign val="superscript"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 xml:space="preserve"> / за климатици, отоплители и бойлер /</t>
    </r>
  </si>
  <si>
    <r>
      <t>Направа на лампен излаз с проводник тип СВТ 3х1,5мм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изтеглен в дв.таван и негорим РVС шлаух  Ф23мм скрито - /без ключове/ - до 8м. ср. дължина</t>
    </r>
  </si>
  <si>
    <r>
      <t>Направа на контактен излаз с проводник тип СВТ 3х2,5мм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изтеглен в дв.таван и  негорим РVС шлаух  Ф23мм скрито - /без контактите/ - до 8м. ср. дължина</t>
    </r>
  </si>
  <si>
    <r>
      <t>Суха разделка на кабел СВТ до 6 мм</t>
    </r>
    <r>
      <rPr>
        <vertAlign val="superscript"/>
        <sz val="12"/>
        <rFont val="Times New Roman"/>
        <family val="1"/>
        <charset val="204"/>
      </rPr>
      <t>2</t>
    </r>
  </si>
  <si>
    <r>
      <t>Свързване на жила до 4 мм</t>
    </r>
    <r>
      <rPr>
        <vertAlign val="superscript"/>
        <sz val="12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</si>
</sst>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>
  <numFmts count="5">
    <numFmt numFmtId="164" formatCode="#,##0\ &quot;лв&quot;;[Red]\-#,##0\ &quot;лв&quot;"/>
    <numFmt numFmtId="165" formatCode="0.000"/>
    <numFmt numFmtId="166" formatCode="0;[Red]0"/>
    <numFmt numFmtId="167" formatCode="0.00;[Red]0.00"/>
    <numFmt numFmtId="168" formatCode="#,##0.00_ ;\-#,##0.00\ "/>
  </numFmts>
  <fonts count="40">
    <font>
      <sz val="10"/>
      <name val="Arial"/>
      <charset val="204"/>
    </font>
    <font>
      <sz val="10"/>
      <name val="Arial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  <charset val="204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4"/>
      <color rgb="FFFA7D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A7D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5" fillId="3" borderId="9" applyNumberFormat="0" applyAlignment="0" applyProtection="0"/>
    <xf numFmtId="0" fontId="5" fillId="0" borderId="0"/>
    <xf numFmtId="0" fontId="5" fillId="0" borderId="0"/>
    <xf numFmtId="0" fontId="20" fillId="4" borderId="10" applyNumberFormat="0" applyFont="0" applyAlignment="0" applyProtection="0"/>
    <xf numFmtId="0" fontId="5" fillId="4" borderId="10" applyNumberFormat="0" applyFont="0" applyAlignment="0" applyProtection="0"/>
  </cellStyleXfs>
  <cellXfs count="229">
    <xf numFmtId="0" fontId="0" fillId="0" borderId="0" xfId="0"/>
    <xf numFmtId="0" fontId="5" fillId="0" borderId="0" xfId="0" applyFont="1" applyFill="1" applyBorder="1" applyAlignment="1">
      <alignment horizontal="center" wrapText="1"/>
    </xf>
    <xf numFmtId="0" fontId="3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right" vertical="center"/>
    </xf>
    <xf numFmtId="4" fontId="9" fillId="0" borderId="0" xfId="4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>
      <alignment vertical="center" wrapText="1"/>
    </xf>
    <xf numFmtId="4" fontId="14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4" fontId="13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horizontal="right" vertical="center" wrapText="1"/>
    </xf>
    <xf numFmtId="49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right" vertical="center" wrapText="1"/>
    </xf>
    <xf numFmtId="0" fontId="6" fillId="0" borderId="0" xfId="0" applyFont="1"/>
    <xf numFmtId="0" fontId="18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vertical="center" wrapText="1"/>
    </xf>
    <xf numFmtId="4" fontId="19" fillId="0" borderId="0" xfId="0" applyNumberFormat="1" applyFont="1" applyFill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vertical="center" wrapText="1"/>
    </xf>
    <xf numFmtId="2" fontId="19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6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26" fillId="5" borderId="1" xfId="2" applyNumberFormat="1" applyFont="1" applyFill="1" applyBorder="1" applyAlignment="1">
      <alignment horizontal="center" vertical="center" wrapText="1"/>
    </xf>
    <xf numFmtId="4" fontId="26" fillId="5" borderId="1" xfId="2" applyNumberFormat="1" applyFont="1" applyFill="1" applyBorder="1" applyAlignment="1" applyProtection="1">
      <alignment horizontal="center" vertical="center" wrapText="1"/>
      <protection locked="0"/>
    </xf>
    <xf numFmtId="4" fontId="26" fillId="5" borderId="1" xfId="2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4" fontId="27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/>
    </xf>
    <xf numFmtId="0" fontId="17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2" fontId="4" fillId="2" borderId="0" xfId="0" applyNumberFormat="1" applyFont="1" applyFill="1" applyBorder="1"/>
    <xf numFmtId="0" fontId="5" fillId="0" borderId="0" xfId="0" applyFont="1" applyBorder="1" applyAlignment="1">
      <alignment horizontal="right" wrapText="1"/>
    </xf>
    <xf numFmtId="2" fontId="5" fillId="2" borderId="0" xfId="0" applyNumberFormat="1" applyFont="1" applyFill="1" applyBorder="1"/>
    <xf numFmtId="0" fontId="5" fillId="2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2" fontId="4" fillId="0" borderId="0" xfId="0" applyNumberFormat="1" applyFont="1" applyFill="1" applyBorder="1"/>
    <xf numFmtId="49" fontId="28" fillId="5" borderId="1" xfId="2" applyNumberFormat="1" applyFont="1" applyFill="1" applyBorder="1" applyAlignment="1">
      <alignment horizontal="center" vertical="center" wrapText="1"/>
    </xf>
    <xf numFmtId="49" fontId="28" fillId="5" borderId="1" xfId="2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/>
    <xf numFmtId="4" fontId="16" fillId="0" borderId="0" xfId="0" applyNumberFormat="1" applyFont="1" applyAlignment="1">
      <alignment horizontal="center" vertical="center" wrapText="1"/>
    </xf>
    <xf numFmtId="0" fontId="22" fillId="4" borderId="10" xfId="5" applyFont="1" applyAlignment="1">
      <alignment horizontal="left" wrapText="1"/>
    </xf>
    <xf numFmtId="0" fontId="24" fillId="4" borderId="10" xfId="5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49" fontId="30" fillId="0" borderId="1" xfId="0" applyNumberFormat="1" applyFont="1" applyFill="1" applyBorder="1" applyAlignment="1">
      <alignment horizontal="center" wrapText="1"/>
    </xf>
    <xf numFmtId="0" fontId="31" fillId="0" borderId="1" xfId="0" applyFont="1" applyFill="1" applyBorder="1" applyAlignment="1">
      <alignment wrapText="1"/>
    </xf>
    <xf numFmtId="49" fontId="32" fillId="0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 applyProtection="1">
      <alignment horizontal="center" wrapText="1"/>
      <protection locked="0"/>
    </xf>
    <xf numFmtId="4" fontId="12" fillId="0" borderId="1" xfId="0" applyNumberFormat="1" applyFont="1" applyFill="1" applyBorder="1" applyAlignment="1">
      <alignment horizontal="right" wrapText="1"/>
    </xf>
    <xf numFmtId="2" fontId="12" fillId="0" borderId="1" xfId="0" applyNumberFormat="1" applyFont="1" applyBorder="1"/>
    <xf numFmtId="49" fontId="12" fillId="0" borderId="1" xfId="0" applyNumberFormat="1" applyFont="1" applyBorder="1" applyAlignment="1">
      <alignment horizontal="center" wrapText="1"/>
    </xf>
    <xf numFmtId="0" fontId="33" fillId="0" borderId="1" xfId="0" applyFont="1" applyBorder="1" applyAlignment="1">
      <alignment wrapText="1"/>
    </xf>
    <xf numFmtId="1" fontId="33" fillId="0" borderId="1" xfId="0" applyNumberFormat="1" applyFont="1" applyBorder="1" applyAlignment="1">
      <alignment horizontal="center" wrapText="1"/>
    </xf>
    <xf numFmtId="4" fontId="33" fillId="0" borderId="1" xfId="0" applyNumberFormat="1" applyFont="1" applyBorder="1" applyAlignment="1" applyProtection="1">
      <alignment horizontal="center" wrapText="1"/>
      <protection locked="0"/>
    </xf>
    <xf numFmtId="4" fontId="33" fillId="0" borderId="1" xfId="0" applyNumberFormat="1" applyFont="1" applyFill="1" applyBorder="1" applyAlignment="1">
      <alignment horizontal="center" wrapText="1"/>
    </xf>
    <xf numFmtId="49" fontId="30" fillId="0" borderId="1" xfId="0" applyNumberFormat="1" applyFont="1" applyBorder="1" applyAlignment="1">
      <alignment horizontal="center" wrapText="1"/>
    </xf>
    <xf numFmtId="2" fontId="33" fillId="0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wrapText="1"/>
    </xf>
    <xf numFmtId="0" fontId="31" fillId="0" borderId="1" xfId="0" applyFont="1" applyBorder="1" applyAlignment="1">
      <alignment wrapText="1"/>
    </xf>
    <xf numFmtId="4" fontId="33" fillId="0" borderId="1" xfId="0" applyNumberFormat="1" applyFont="1" applyFill="1" applyBorder="1" applyAlignment="1" applyProtection="1">
      <alignment horizontal="right" wrapText="1"/>
      <protection locked="0"/>
    </xf>
    <xf numFmtId="2" fontId="33" fillId="0" borderId="1" xfId="0" applyNumberFormat="1" applyFont="1" applyBorder="1" applyAlignment="1">
      <alignment horizontal="right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 applyProtection="1">
      <alignment horizontal="right" wrapText="1"/>
      <protection locked="0"/>
    </xf>
    <xf numFmtId="2" fontId="12" fillId="0" borderId="1" xfId="0" applyNumberFormat="1" applyFont="1" applyBorder="1" applyAlignment="1">
      <alignment horizontal="right"/>
    </xf>
    <xf numFmtId="49" fontId="12" fillId="2" borderId="1" xfId="0" applyNumberFormat="1" applyFont="1" applyFill="1" applyBorder="1" applyAlignment="1">
      <alignment horizontal="center" wrapText="1"/>
    </xf>
    <xf numFmtId="49" fontId="33" fillId="0" borderId="1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vertical="center" wrapText="1"/>
    </xf>
    <xf numFmtId="1" fontId="33" fillId="0" borderId="1" xfId="0" applyNumberFormat="1" applyFont="1" applyFill="1" applyBorder="1" applyAlignment="1">
      <alignment horizontal="center" wrapText="1"/>
    </xf>
    <xf numFmtId="2" fontId="33" fillId="0" borderId="1" xfId="0" applyNumberFormat="1" applyFont="1" applyFill="1" applyBorder="1" applyAlignment="1">
      <alignment horizontal="right"/>
    </xf>
    <xf numFmtId="49" fontId="33" fillId="2" borderId="1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wrapText="1"/>
    </xf>
    <xf numFmtId="49" fontId="33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wrapText="1"/>
    </xf>
    <xf numFmtId="49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66" fontId="32" fillId="6" borderId="2" xfId="5" applyNumberFormat="1" applyFont="1" applyFill="1" applyBorder="1" applyAlignment="1">
      <alignment horizontal="right"/>
    </xf>
    <xf numFmtId="166" fontId="32" fillId="6" borderId="8" xfId="5" applyNumberFormat="1" applyFont="1" applyFill="1" applyBorder="1" applyAlignment="1">
      <alignment horizontal="right"/>
    </xf>
    <xf numFmtId="166" fontId="32" fillId="6" borderId="3" xfId="5" applyNumberFormat="1" applyFont="1" applyFill="1" applyBorder="1" applyAlignment="1">
      <alignment horizontal="right"/>
    </xf>
    <xf numFmtId="4" fontId="34" fillId="6" borderId="1" xfId="5" applyNumberFormat="1" applyFont="1" applyFill="1" applyBorder="1" applyAlignment="1">
      <alignment horizontal="right" vertical="center" wrapText="1"/>
    </xf>
    <xf numFmtId="3" fontId="34" fillId="6" borderId="1" xfId="5" applyNumberFormat="1" applyFont="1" applyFill="1" applyBorder="1" applyAlignment="1">
      <alignment horizontal="right" vertical="center" wrapText="1"/>
    </xf>
    <xf numFmtId="3" fontId="33" fillId="0" borderId="1" xfId="1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 applyProtection="1">
      <alignment horizontal="left" wrapText="1"/>
      <protection locked="0"/>
    </xf>
    <xf numFmtId="0" fontId="12" fillId="0" borderId="1" xfId="0" applyFont="1" applyBorder="1" applyAlignment="1">
      <alignment horizontal="center" wrapText="1"/>
    </xf>
    <xf numFmtId="167" fontId="12" fillId="0" borderId="2" xfId="0" applyNumberFormat="1" applyFont="1" applyFill="1" applyBorder="1" applyAlignment="1">
      <alignment horizontal="center"/>
    </xf>
    <xf numFmtId="3" fontId="35" fillId="5" borderId="1" xfId="2" applyNumberFormat="1" applyFont="1" applyFill="1" applyBorder="1" applyAlignment="1">
      <alignment horizontal="center" wrapText="1"/>
    </xf>
    <xf numFmtId="0" fontId="35" fillId="5" borderId="1" xfId="2" applyNumberFormat="1" applyFont="1" applyFill="1" applyBorder="1" applyAlignment="1" applyProtection="1">
      <alignment horizontal="left" vertical="center" wrapText="1"/>
      <protection locked="0"/>
    </xf>
    <xf numFmtId="0" fontId="36" fillId="5" borderId="1" xfId="2" applyFont="1" applyFill="1" applyBorder="1" applyAlignment="1">
      <alignment horizontal="center" wrapText="1"/>
    </xf>
    <xf numFmtId="167" fontId="36" fillId="5" borderId="1" xfId="2" applyNumberFormat="1" applyFont="1" applyFill="1" applyBorder="1" applyAlignment="1">
      <alignment horizontal="center"/>
    </xf>
    <xf numFmtId="4" fontId="36" fillId="5" borderId="1" xfId="2" applyNumberFormat="1" applyFont="1" applyFill="1" applyBorder="1" applyAlignment="1">
      <alignment horizontal="right" wrapText="1"/>
    </xf>
    <xf numFmtId="2" fontId="36" fillId="5" borderId="1" xfId="2" applyNumberFormat="1" applyFont="1" applyFill="1" applyBorder="1"/>
    <xf numFmtId="3" fontId="31" fillId="0" borderId="1" xfId="1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4" fontId="33" fillId="0" borderId="1" xfId="0" applyNumberFormat="1" applyFont="1" applyFill="1" applyBorder="1" applyAlignment="1">
      <alignment horizontal="right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/>
    </xf>
    <xf numFmtId="2" fontId="33" fillId="0" borderId="1" xfId="0" applyNumberFormat="1" applyFont="1" applyBorder="1"/>
    <xf numFmtId="0" fontId="34" fillId="0" borderId="1" xfId="0" applyFont="1" applyBorder="1" applyAlignment="1">
      <alignment horizontal="right" wrapText="1"/>
    </xf>
    <xf numFmtId="2" fontId="32" fillId="0" borderId="1" xfId="0" applyNumberFormat="1" applyFont="1" applyBorder="1"/>
    <xf numFmtId="3" fontId="34" fillId="0" borderId="1" xfId="1" applyNumberFormat="1" applyFont="1" applyFill="1" applyBorder="1" applyAlignment="1">
      <alignment horizontal="right" vertical="center" wrapText="1"/>
    </xf>
    <xf numFmtId="0" fontId="37" fillId="0" borderId="1" xfId="0" applyFont="1" applyFill="1" applyBorder="1" applyAlignment="1">
      <alignment horizontal="center"/>
    </xf>
    <xf numFmtId="168" fontId="37" fillId="0" borderId="1" xfId="0" applyNumberFormat="1" applyFont="1" applyFill="1" applyBorder="1" applyAlignment="1">
      <alignment horizontal="center"/>
    </xf>
    <xf numFmtId="0" fontId="37" fillId="0" borderId="1" xfId="0" applyFont="1" applyFill="1" applyBorder="1"/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wrapText="1"/>
    </xf>
    <xf numFmtId="168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32" fillId="0" borderId="1" xfId="0" applyFont="1" applyFill="1" applyBorder="1" applyAlignment="1">
      <alignment horizontal="right" wrapText="1"/>
    </xf>
    <xf numFmtId="0" fontId="32" fillId="0" borderId="1" xfId="0" applyFont="1" applyFill="1" applyBorder="1" applyAlignment="1">
      <alignment horizontal="center"/>
    </xf>
    <xf numFmtId="168" fontId="38" fillId="0" borderId="1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3" fontId="12" fillId="0" borderId="1" xfId="3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wrapText="1"/>
      <protection locked="0"/>
    </xf>
    <xf numFmtId="49" fontId="35" fillId="5" borderId="1" xfId="2" applyNumberFormat="1" applyFont="1" applyFill="1" applyBorder="1" applyAlignment="1">
      <alignment horizontal="center" vertical="center" wrapText="1"/>
    </xf>
    <xf numFmtId="49" fontId="35" fillId="5" borderId="6" xfId="2" applyNumberFormat="1" applyFont="1" applyFill="1" applyBorder="1" applyAlignment="1">
      <alignment horizontal="left" vertical="center" wrapText="1"/>
    </xf>
    <xf numFmtId="0" fontId="12" fillId="5" borderId="6" xfId="0" applyNumberFormat="1" applyFont="1" applyFill="1" applyBorder="1" applyAlignment="1" applyProtection="1">
      <alignment horizontal="center" wrapText="1"/>
      <protection locked="0"/>
    </xf>
    <xf numFmtId="167" fontId="12" fillId="5" borderId="7" xfId="0" applyNumberFormat="1" applyFont="1" applyFill="1" applyBorder="1" applyAlignment="1">
      <alignment horizontal="center"/>
    </xf>
    <xf numFmtId="4" fontId="33" fillId="5" borderId="6" xfId="0" applyNumberFormat="1" applyFont="1" applyFill="1" applyBorder="1" applyAlignment="1">
      <alignment horizontal="right" wrapText="1"/>
    </xf>
    <xf numFmtId="2" fontId="33" fillId="5" borderId="6" xfId="0" applyNumberFormat="1" applyFont="1" applyFill="1" applyBorder="1" applyAlignment="1">
      <alignment horizontal="right"/>
    </xf>
    <xf numFmtId="0" fontId="31" fillId="0" borderId="2" xfId="0" applyFont="1" applyBorder="1" applyAlignment="1">
      <alignment horizontal="center" wrapText="1"/>
    </xf>
    <xf numFmtId="0" fontId="12" fillId="0" borderId="6" xfId="0" applyFont="1" applyFill="1" applyBorder="1" applyAlignment="1">
      <alignment horizontal="center" vertical="center"/>
    </xf>
    <xf numFmtId="2" fontId="33" fillId="0" borderId="6" xfId="0" applyNumberFormat="1" applyFont="1" applyBorder="1" applyAlignment="1">
      <alignment horizontal="right" vertical="center"/>
    </xf>
    <xf numFmtId="0" fontId="31" fillId="0" borderId="2" xfId="0" applyFont="1" applyBorder="1" applyAlignment="1">
      <alignment horizontal="left" wrapText="1"/>
    </xf>
    <xf numFmtId="2" fontId="34" fillId="0" borderId="6" xfId="0" applyNumberFormat="1" applyFont="1" applyBorder="1" applyAlignment="1">
      <alignment horizontal="right" vertical="center"/>
    </xf>
    <xf numFmtId="0" fontId="12" fillId="0" borderId="1" xfId="4" applyFont="1" applyBorder="1" applyAlignment="1"/>
    <xf numFmtId="49" fontId="35" fillId="5" borderId="1" xfId="2" applyNumberFormat="1" applyFont="1" applyFill="1" applyBorder="1" applyAlignment="1">
      <alignment horizontal="left" vertical="center" wrapText="1"/>
    </xf>
    <xf numFmtId="0" fontId="12" fillId="5" borderId="1" xfId="0" applyNumberFormat="1" applyFont="1" applyFill="1" applyBorder="1" applyAlignment="1" applyProtection="1">
      <alignment horizontal="center" wrapText="1"/>
      <protection locked="0"/>
    </xf>
    <xf numFmtId="166" fontId="12" fillId="5" borderId="2" xfId="0" applyNumberFormat="1" applyFont="1" applyFill="1" applyBorder="1" applyAlignment="1">
      <alignment horizontal="center"/>
    </xf>
    <xf numFmtId="4" fontId="33" fillId="5" borderId="1" xfId="0" applyNumberFormat="1" applyFont="1" applyFill="1" applyBorder="1" applyAlignment="1" applyProtection="1">
      <alignment horizontal="right" wrapText="1"/>
      <protection locked="0"/>
    </xf>
    <xf numFmtId="2" fontId="33" fillId="5" borderId="6" xfId="0" applyNumberFormat="1" applyFont="1" applyFill="1" applyBorder="1" applyAlignment="1">
      <alignment horizontal="right" vertical="center"/>
    </xf>
    <xf numFmtId="4" fontId="33" fillId="0" borderId="3" xfId="0" applyNumberFormat="1" applyFont="1" applyFill="1" applyBorder="1" applyAlignment="1" applyProtection="1">
      <alignment horizontal="right" wrapText="1"/>
      <protection locked="0"/>
    </xf>
    <xf numFmtId="4" fontId="39" fillId="0" borderId="3" xfId="0" applyNumberFormat="1" applyFont="1" applyFill="1" applyBorder="1" applyAlignment="1" applyProtection="1">
      <alignment horizontal="right" wrapText="1"/>
      <protection locked="0"/>
    </xf>
    <xf numFmtId="4" fontId="39" fillId="0" borderId="1" xfId="0" applyNumberFormat="1" applyFont="1" applyFill="1" applyBorder="1" applyAlignment="1" applyProtection="1">
      <alignment horizontal="right" wrapText="1"/>
      <protection locked="0"/>
    </xf>
    <xf numFmtId="4" fontId="12" fillId="0" borderId="3" xfId="0" applyNumberFormat="1" applyFont="1" applyFill="1" applyBorder="1" applyAlignment="1">
      <alignment horizontal="right" wrapText="1"/>
    </xf>
    <xf numFmtId="2" fontId="12" fillId="0" borderId="3" xfId="0" applyNumberFormat="1" applyFont="1" applyBorder="1"/>
    <xf numFmtId="4" fontId="33" fillId="0" borderId="3" xfId="0" applyNumberFormat="1" applyFont="1" applyFill="1" applyBorder="1" applyAlignment="1">
      <alignment horizontal="right" wrapText="1"/>
    </xf>
    <xf numFmtId="0" fontId="12" fillId="0" borderId="4" xfId="0" applyNumberFormat="1" applyFont="1" applyBorder="1" applyAlignment="1" applyProtection="1">
      <alignment horizontal="center" wrapText="1"/>
      <protection locked="0"/>
    </xf>
    <xf numFmtId="2" fontId="32" fillId="6" borderId="1" xfId="5" applyNumberFormat="1" applyFont="1" applyFill="1" applyBorder="1" applyAlignment="1">
      <alignment horizontal="center" vertical="center"/>
    </xf>
    <xf numFmtId="49" fontId="32" fillId="5" borderId="2" xfId="0" applyNumberFormat="1" applyFont="1" applyFill="1" applyBorder="1" applyAlignment="1">
      <alignment horizontal="center" vertical="center" wrapText="1"/>
    </xf>
    <xf numFmtId="4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32" fillId="5" borderId="1" xfId="0" applyNumberFormat="1" applyFont="1" applyFill="1" applyBorder="1" applyAlignment="1">
      <alignment horizontal="center" vertical="center" wrapText="1"/>
    </xf>
    <xf numFmtId="3" fontId="31" fillId="0" borderId="1" xfId="1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wrapText="1"/>
    </xf>
    <xf numFmtId="2" fontId="12" fillId="0" borderId="3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2" fontId="33" fillId="0" borderId="1" xfId="0" applyNumberFormat="1" applyFont="1" applyFill="1" applyBorder="1" applyAlignment="1">
      <alignment horizontal="center" wrapText="1"/>
    </xf>
    <xf numFmtId="2" fontId="33" fillId="0" borderId="3" xfId="0" applyNumberFormat="1" applyFont="1" applyFill="1" applyBorder="1" applyAlignment="1">
      <alignment wrapText="1"/>
    </xf>
    <xf numFmtId="2" fontId="33" fillId="0" borderId="1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horizontal="center" wrapText="1"/>
    </xf>
    <xf numFmtId="2" fontId="12" fillId="0" borderId="5" xfId="0" applyNumberFormat="1" applyFont="1" applyFill="1" applyBorder="1" applyAlignment="1">
      <alignment horizontal="center" wrapText="1"/>
    </xf>
    <xf numFmtId="0" fontId="32" fillId="6" borderId="1" xfId="5" applyFont="1" applyFill="1" applyBorder="1" applyAlignment="1">
      <alignment horizontal="center" vertical="center"/>
    </xf>
    <xf numFmtId="165" fontId="32" fillId="0" borderId="2" xfId="0" applyNumberFormat="1" applyFont="1" applyFill="1" applyBorder="1" applyAlignment="1">
      <alignment horizontal="center" wrapText="1"/>
    </xf>
    <xf numFmtId="165" fontId="32" fillId="0" borderId="8" xfId="0" applyNumberFormat="1" applyFont="1" applyFill="1" applyBorder="1" applyAlignment="1">
      <alignment horizontal="center" wrapText="1"/>
    </xf>
    <xf numFmtId="165" fontId="32" fillId="0" borderId="3" xfId="0" applyNumberFormat="1" applyFont="1" applyFill="1" applyBorder="1" applyAlignment="1">
      <alignment horizontal="center" wrapText="1"/>
    </xf>
    <xf numFmtId="2" fontId="32" fillId="0" borderId="1" xfId="0" applyNumberFormat="1" applyFont="1" applyFill="1" applyBorder="1" applyAlignment="1">
      <alignment wrapText="1"/>
    </xf>
    <xf numFmtId="0" fontId="32" fillId="0" borderId="2" xfId="0" applyFont="1" applyFill="1" applyBorder="1" applyAlignment="1">
      <alignment horizontal="center" wrapText="1"/>
    </xf>
    <xf numFmtId="0" fontId="32" fillId="0" borderId="8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center" wrapText="1"/>
    </xf>
    <xf numFmtId="0" fontId="32" fillId="0" borderId="2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</cellXfs>
  <cellStyles count="7">
    <cellStyle name="Normal 2" xfId="3"/>
    <cellStyle name="Normal_Final argostyle" xfId="4"/>
    <cellStyle name="Note 2" xfId="6"/>
    <cellStyle name="Бележка" xfId="5" builtinId="10"/>
    <cellStyle name="Изчисление" xfId="2" builtinId="22"/>
    <cellStyle name="Ниво колона_1" xfId="1" builtinId="2" iLevel="0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topLeftCell="A190" zoomScale="98" zoomScaleNormal="98" workbookViewId="0">
      <selection activeCell="B152" sqref="B152"/>
    </sheetView>
  </sheetViews>
  <sheetFormatPr defaultRowHeight="14.25"/>
  <cols>
    <col min="1" max="1" width="5.5703125" style="20" customWidth="1"/>
    <col min="2" max="2" width="41.85546875" style="21" customWidth="1"/>
    <col min="3" max="3" width="7.5703125" style="22" customWidth="1"/>
    <col min="4" max="4" width="12.140625" style="23" customWidth="1"/>
    <col min="5" max="5" width="9" style="23" customWidth="1"/>
    <col min="6" max="6" width="12" style="23" customWidth="1"/>
    <col min="7" max="7" width="10.28515625" style="18" customWidth="1"/>
    <col min="8" max="8" width="9.85546875" style="19" hidden="1" customWidth="1"/>
    <col min="9" max="9" width="42.7109375" style="18" customWidth="1" collapsed="1"/>
    <col min="10" max="10" width="9.5703125" style="18" bestFit="1" customWidth="1"/>
    <col min="11" max="16384" width="9.140625" style="18"/>
  </cols>
  <sheetData>
    <row r="1" spans="1:8" ht="21.75" customHeight="1">
      <c r="D1" s="97"/>
      <c r="E1" s="97"/>
      <c r="F1" s="97"/>
    </row>
    <row r="2" spans="1:8" s="6" customFormat="1" ht="115.5" customHeight="1">
      <c r="A2" s="100" t="s">
        <v>209</v>
      </c>
      <c r="B2" s="101"/>
      <c r="C2" s="101"/>
      <c r="D2" s="101"/>
      <c r="E2" s="101"/>
      <c r="F2" s="101"/>
      <c r="G2" s="4"/>
      <c r="H2" s="5"/>
    </row>
    <row r="3" spans="1:8" s="2" customFormat="1" ht="15.75" customHeight="1">
      <c r="A3" s="98" t="s">
        <v>208</v>
      </c>
      <c r="B3" s="99"/>
      <c r="C3" s="99"/>
      <c r="D3" s="99"/>
      <c r="E3" s="99"/>
      <c r="F3" s="99"/>
      <c r="G3" s="24"/>
    </row>
    <row r="4" spans="1:8" s="7" customFormat="1" ht="18" customHeight="1">
      <c r="A4" s="99"/>
      <c r="B4" s="99"/>
      <c r="C4" s="99"/>
      <c r="D4" s="99"/>
      <c r="E4" s="99"/>
      <c r="F4" s="99"/>
    </row>
    <row r="5" spans="1:8" s="11" customFormat="1" ht="25.5" customHeight="1">
      <c r="A5" s="3" t="s">
        <v>47</v>
      </c>
      <c r="B5" s="8" t="s">
        <v>2</v>
      </c>
      <c r="C5" s="3" t="s">
        <v>3</v>
      </c>
      <c r="D5" s="9" t="s">
        <v>0</v>
      </c>
      <c r="E5" s="9" t="s">
        <v>4</v>
      </c>
      <c r="F5" s="10" t="s">
        <v>5</v>
      </c>
      <c r="H5" s="12"/>
    </row>
    <row r="6" spans="1:8" s="11" customFormat="1" ht="21" customHeight="1">
      <c r="A6" s="94" t="s">
        <v>48</v>
      </c>
      <c r="B6" s="95" t="s">
        <v>49</v>
      </c>
      <c r="C6" s="60"/>
      <c r="D6" s="61"/>
      <c r="E6" s="61"/>
      <c r="F6" s="62"/>
      <c r="H6" s="26"/>
    </row>
    <row r="7" spans="1:8" s="13" customFormat="1" ht="15.75">
      <c r="A7" s="103" t="s">
        <v>50</v>
      </c>
      <c r="B7" s="104" t="s">
        <v>29</v>
      </c>
      <c r="C7" s="105"/>
      <c r="D7" s="106"/>
      <c r="E7" s="107"/>
      <c r="F7" s="108"/>
      <c r="H7" s="14"/>
    </row>
    <row r="8" spans="1:8" s="15" customFormat="1" ht="31.5">
      <c r="A8" s="109" t="s">
        <v>6</v>
      </c>
      <c r="B8" s="110" t="s">
        <v>183</v>
      </c>
      <c r="C8" s="111" t="s">
        <v>213</v>
      </c>
      <c r="D8" s="112">
        <v>19.39</v>
      </c>
      <c r="E8" s="107"/>
      <c r="F8" s="108">
        <f>ROUND(E8*D8,2)</f>
        <v>0</v>
      </c>
      <c r="H8" s="16"/>
    </row>
    <row r="9" spans="1:8" s="13" customFormat="1" ht="15.75">
      <c r="A9" s="109" t="s">
        <v>7</v>
      </c>
      <c r="B9" s="110" t="s">
        <v>46</v>
      </c>
      <c r="C9" s="111" t="s">
        <v>8</v>
      </c>
      <c r="D9" s="113">
        <v>51.31</v>
      </c>
      <c r="E9" s="107"/>
      <c r="F9" s="108">
        <f>ROUND(E9*D9,2)</f>
        <v>0</v>
      </c>
      <c r="H9" s="14"/>
    </row>
    <row r="10" spans="1:8" s="13" customFormat="1" ht="15.75">
      <c r="A10" s="109"/>
      <c r="B10" s="110"/>
      <c r="C10" s="111"/>
      <c r="D10" s="113"/>
      <c r="E10" s="107"/>
      <c r="F10" s="108"/>
      <c r="H10" s="14"/>
    </row>
    <row r="11" spans="1:8" s="13" customFormat="1" ht="15.75">
      <c r="A11" s="114" t="s">
        <v>51</v>
      </c>
      <c r="B11" s="104" t="s">
        <v>35</v>
      </c>
      <c r="C11" s="111"/>
      <c r="D11" s="113"/>
      <c r="E11" s="107"/>
      <c r="F11" s="108"/>
      <c r="H11" s="14"/>
    </row>
    <row r="12" spans="1:8" s="13" customFormat="1" ht="15.75">
      <c r="A12" s="109" t="s">
        <v>6</v>
      </c>
      <c r="B12" s="110" t="s">
        <v>33</v>
      </c>
      <c r="C12" s="111" t="s">
        <v>8</v>
      </c>
      <c r="D12" s="113">
        <v>185</v>
      </c>
      <c r="E12" s="107"/>
      <c r="F12" s="108">
        <f t="shared" ref="F12:F17" si="0">ROUND(E12*D12,2)</f>
        <v>0</v>
      </c>
      <c r="G12" s="39"/>
      <c r="H12" s="14"/>
    </row>
    <row r="13" spans="1:8" s="13" customFormat="1" ht="31.5">
      <c r="A13" s="109" t="s">
        <v>7</v>
      </c>
      <c r="B13" s="110" t="s">
        <v>34</v>
      </c>
      <c r="C13" s="111" t="s">
        <v>8</v>
      </c>
      <c r="D13" s="113">
        <v>195.57</v>
      </c>
      <c r="E13" s="107"/>
      <c r="F13" s="108">
        <f t="shared" si="0"/>
        <v>0</v>
      </c>
      <c r="H13" s="14"/>
    </row>
    <row r="14" spans="1:8" s="13" customFormat="1" ht="31.5">
      <c r="A14" s="109" t="s">
        <v>26</v>
      </c>
      <c r="B14" s="110" t="s">
        <v>41</v>
      </c>
      <c r="C14" s="111" t="s">
        <v>1</v>
      </c>
      <c r="D14" s="115">
        <v>64.900000000000006</v>
      </c>
      <c r="E14" s="107"/>
      <c r="F14" s="108">
        <f t="shared" si="0"/>
        <v>0</v>
      </c>
      <c r="H14" s="14"/>
    </row>
    <row r="15" spans="1:8" s="13" customFormat="1" ht="15.75">
      <c r="A15" s="109" t="s">
        <v>9</v>
      </c>
      <c r="B15" s="110" t="s">
        <v>42</v>
      </c>
      <c r="C15" s="111" t="s">
        <v>1</v>
      </c>
      <c r="D15" s="115">
        <v>18.100000000000001</v>
      </c>
      <c r="E15" s="107"/>
      <c r="F15" s="108">
        <f t="shared" si="0"/>
        <v>0</v>
      </c>
      <c r="H15" s="14"/>
    </row>
    <row r="16" spans="1:8" s="13" customFormat="1" ht="31.5">
      <c r="A16" s="109" t="s">
        <v>10</v>
      </c>
      <c r="B16" s="110" t="s">
        <v>43</v>
      </c>
      <c r="C16" s="111" t="s">
        <v>1</v>
      </c>
      <c r="D16" s="115">
        <v>6.4</v>
      </c>
      <c r="E16" s="107"/>
      <c r="F16" s="108">
        <f t="shared" si="0"/>
        <v>0</v>
      </c>
      <c r="H16" s="14"/>
    </row>
    <row r="17" spans="1:8" s="13" customFormat="1" ht="15.75">
      <c r="A17" s="116" t="s">
        <v>11</v>
      </c>
      <c r="B17" s="110" t="s">
        <v>196</v>
      </c>
      <c r="C17" s="117" t="s">
        <v>8</v>
      </c>
      <c r="D17" s="115">
        <v>19.8</v>
      </c>
      <c r="E17" s="107"/>
      <c r="F17" s="108">
        <f t="shared" si="0"/>
        <v>0</v>
      </c>
      <c r="H17" s="14"/>
    </row>
    <row r="18" spans="1:8" s="13" customFormat="1" ht="15.75">
      <c r="A18" s="109"/>
      <c r="B18" s="110"/>
      <c r="C18" s="111"/>
      <c r="D18" s="115"/>
      <c r="E18" s="107"/>
      <c r="F18" s="108"/>
      <c r="H18" s="14"/>
    </row>
    <row r="19" spans="1:8" s="13" customFormat="1" ht="15.75">
      <c r="A19" s="118" t="s">
        <v>52</v>
      </c>
      <c r="B19" s="119" t="s">
        <v>59</v>
      </c>
      <c r="C19" s="111"/>
      <c r="D19" s="115"/>
      <c r="E19" s="120"/>
      <c r="F19" s="121"/>
      <c r="H19" s="14"/>
    </row>
    <row r="20" spans="1:8" s="63" customFormat="1" ht="31.5">
      <c r="A20" s="122" t="s">
        <v>6</v>
      </c>
      <c r="B20" s="123" t="s">
        <v>198</v>
      </c>
      <c r="C20" s="124" t="s">
        <v>8</v>
      </c>
      <c r="D20" s="125">
        <v>47</v>
      </c>
      <c r="E20" s="126"/>
      <c r="F20" s="127">
        <f t="shared" ref="F20:F25" si="1">D20*E20</f>
        <v>0</v>
      </c>
      <c r="H20" s="64"/>
    </row>
    <row r="21" spans="1:8" s="63" customFormat="1" ht="15.75">
      <c r="A21" s="128" t="s">
        <v>7</v>
      </c>
      <c r="B21" s="123" t="s">
        <v>30</v>
      </c>
      <c r="C21" s="124" t="s">
        <v>8</v>
      </c>
      <c r="D21" s="125">
        <v>150</v>
      </c>
      <c r="E21" s="126"/>
      <c r="F21" s="127">
        <f t="shared" si="1"/>
        <v>0</v>
      </c>
      <c r="H21" s="64"/>
    </row>
    <row r="22" spans="1:8" s="63" customFormat="1" ht="15.75">
      <c r="A22" s="128" t="s">
        <v>26</v>
      </c>
      <c r="B22" s="123" t="s">
        <v>31</v>
      </c>
      <c r="C22" s="124" t="s">
        <v>8</v>
      </c>
      <c r="D22" s="125">
        <v>161</v>
      </c>
      <c r="E22" s="126"/>
      <c r="F22" s="127">
        <f t="shared" si="1"/>
        <v>0</v>
      </c>
      <c r="H22" s="64"/>
    </row>
    <row r="23" spans="1:8" s="39" customFormat="1" ht="24" customHeight="1">
      <c r="A23" s="129" t="s">
        <v>9</v>
      </c>
      <c r="B23" s="130" t="s">
        <v>184</v>
      </c>
      <c r="C23" s="131" t="s">
        <v>8</v>
      </c>
      <c r="D23" s="115">
        <v>28.74</v>
      </c>
      <c r="E23" s="120"/>
      <c r="F23" s="132">
        <f t="shared" si="1"/>
        <v>0</v>
      </c>
      <c r="H23" s="40"/>
    </row>
    <row r="24" spans="1:8" s="39" customFormat="1" ht="24" customHeight="1">
      <c r="A24" s="133" t="s">
        <v>10</v>
      </c>
      <c r="B24" s="130" t="s">
        <v>36</v>
      </c>
      <c r="C24" s="111" t="s">
        <v>1</v>
      </c>
      <c r="D24" s="115">
        <v>14.5</v>
      </c>
      <c r="E24" s="120"/>
      <c r="F24" s="121">
        <f t="shared" si="1"/>
        <v>0</v>
      </c>
      <c r="H24" s="40"/>
    </row>
    <row r="25" spans="1:8" s="39" customFormat="1" ht="31.5">
      <c r="A25" s="133" t="s">
        <v>11</v>
      </c>
      <c r="B25" s="130" t="s">
        <v>28</v>
      </c>
      <c r="C25" s="111" t="s">
        <v>8</v>
      </c>
      <c r="D25" s="115">
        <f>D20+D21+D22+D24</f>
        <v>372.5</v>
      </c>
      <c r="E25" s="120"/>
      <c r="F25" s="121">
        <f t="shared" si="1"/>
        <v>0</v>
      </c>
      <c r="H25" s="40"/>
    </row>
    <row r="26" spans="1:8" s="39" customFormat="1" ht="15.75">
      <c r="A26" s="133" t="s">
        <v>12</v>
      </c>
      <c r="B26" s="130" t="s">
        <v>15</v>
      </c>
      <c r="C26" s="111" t="s">
        <v>8</v>
      </c>
      <c r="D26" s="115">
        <f>D24+D22+D21+D20</f>
        <v>372.5</v>
      </c>
      <c r="E26" s="120"/>
      <c r="F26" s="121">
        <f t="shared" ref="F26:F38" si="2">D26*E26</f>
        <v>0</v>
      </c>
      <c r="H26" s="40"/>
    </row>
    <row r="27" spans="1:8" s="39" customFormat="1" ht="31.5">
      <c r="A27" s="133" t="s">
        <v>13</v>
      </c>
      <c r="B27" s="134" t="s">
        <v>17</v>
      </c>
      <c r="C27" s="111" t="s">
        <v>8</v>
      </c>
      <c r="D27" s="115">
        <f>D24+D22+D21+D20</f>
        <v>372.5</v>
      </c>
      <c r="E27" s="120"/>
      <c r="F27" s="121">
        <f t="shared" si="2"/>
        <v>0</v>
      </c>
      <c r="H27" s="40"/>
    </row>
    <row r="28" spans="1:8" s="39" customFormat="1" ht="22.5" customHeight="1">
      <c r="A28" s="133" t="s">
        <v>14</v>
      </c>
      <c r="B28" s="130" t="s">
        <v>37</v>
      </c>
      <c r="C28" s="111" t="s">
        <v>8</v>
      </c>
      <c r="D28" s="115">
        <v>42.5</v>
      </c>
      <c r="E28" s="120"/>
      <c r="F28" s="121">
        <f t="shared" si="2"/>
        <v>0</v>
      </c>
      <c r="H28" s="40"/>
    </row>
    <row r="29" spans="1:8" s="39" customFormat="1" ht="15.75">
      <c r="A29" s="133" t="s">
        <v>16</v>
      </c>
      <c r="B29" s="130" t="s">
        <v>185</v>
      </c>
      <c r="C29" s="111" t="s">
        <v>8</v>
      </c>
      <c r="D29" s="115">
        <v>169.39</v>
      </c>
      <c r="E29" s="120"/>
      <c r="F29" s="121">
        <f t="shared" si="2"/>
        <v>0</v>
      </c>
      <c r="H29" s="40"/>
    </row>
    <row r="30" spans="1:8" s="39" customFormat="1" ht="31.5">
      <c r="A30" s="133" t="s">
        <v>18</v>
      </c>
      <c r="B30" s="130" t="s">
        <v>21</v>
      </c>
      <c r="C30" s="111" t="s">
        <v>8</v>
      </c>
      <c r="D30" s="115">
        <v>169.39</v>
      </c>
      <c r="E30" s="120"/>
      <c r="F30" s="121">
        <f t="shared" si="2"/>
        <v>0</v>
      </c>
      <c r="H30" s="40"/>
    </row>
    <row r="31" spans="1:8" s="39" customFormat="1" ht="15.75">
      <c r="A31" s="133" t="s">
        <v>19</v>
      </c>
      <c r="B31" s="130" t="s">
        <v>23</v>
      </c>
      <c r="C31" s="111" t="s">
        <v>1</v>
      </c>
      <c r="D31" s="115">
        <v>64.900000000000006</v>
      </c>
      <c r="E31" s="120"/>
      <c r="F31" s="121">
        <f t="shared" si="2"/>
        <v>0</v>
      </c>
      <c r="H31" s="40"/>
    </row>
    <row r="32" spans="1:8" s="13" customFormat="1" ht="31.5">
      <c r="A32" s="133" t="s">
        <v>20</v>
      </c>
      <c r="B32" s="134" t="s">
        <v>44</v>
      </c>
      <c r="C32" s="111" t="s">
        <v>40</v>
      </c>
      <c r="D32" s="113">
        <v>2</v>
      </c>
      <c r="E32" s="120"/>
      <c r="F32" s="121">
        <f t="shared" si="2"/>
        <v>0</v>
      </c>
      <c r="H32" s="14"/>
    </row>
    <row r="33" spans="1:9" s="13" customFormat="1" ht="31.5">
      <c r="A33" s="133" t="s">
        <v>22</v>
      </c>
      <c r="B33" s="130" t="s">
        <v>45</v>
      </c>
      <c r="C33" s="111" t="s">
        <v>40</v>
      </c>
      <c r="D33" s="115">
        <v>1</v>
      </c>
      <c r="E33" s="120"/>
      <c r="F33" s="121">
        <f t="shared" si="2"/>
        <v>0</v>
      </c>
      <c r="H33" s="14"/>
    </row>
    <row r="34" spans="1:9" s="13" customFormat="1" ht="39.75" customHeight="1">
      <c r="A34" s="135" t="s">
        <v>24</v>
      </c>
      <c r="B34" s="130" t="s">
        <v>38</v>
      </c>
      <c r="C34" s="111" t="s">
        <v>40</v>
      </c>
      <c r="D34" s="115">
        <v>2</v>
      </c>
      <c r="E34" s="120"/>
      <c r="F34" s="121">
        <f t="shared" si="2"/>
        <v>0</v>
      </c>
      <c r="H34" s="14"/>
    </row>
    <row r="35" spans="1:9" s="13" customFormat="1" ht="39" customHeight="1">
      <c r="A35" s="133" t="s">
        <v>188</v>
      </c>
      <c r="B35" s="130" t="s">
        <v>39</v>
      </c>
      <c r="C35" s="111" t="s">
        <v>40</v>
      </c>
      <c r="D35" s="115">
        <v>1</v>
      </c>
      <c r="E35" s="120"/>
      <c r="F35" s="121">
        <f t="shared" si="2"/>
        <v>0</v>
      </c>
      <c r="H35" s="14"/>
    </row>
    <row r="36" spans="1:9" s="13" customFormat="1" ht="15.75">
      <c r="A36" s="129" t="s">
        <v>27</v>
      </c>
      <c r="B36" s="134" t="s">
        <v>32</v>
      </c>
      <c r="C36" s="115" t="s">
        <v>8</v>
      </c>
      <c r="D36" s="113">
        <v>36.83</v>
      </c>
      <c r="E36" s="120"/>
      <c r="F36" s="132">
        <f t="shared" si="2"/>
        <v>0</v>
      </c>
      <c r="H36" s="14"/>
    </row>
    <row r="37" spans="1:9" ht="31.5">
      <c r="A37" s="128" t="s">
        <v>25</v>
      </c>
      <c r="B37" s="110" t="s">
        <v>197</v>
      </c>
      <c r="C37" s="111" t="s">
        <v>8</v>
      </c>
      <c r="D37" s="115">
        <v>0.57199999999999995</v>
      </c>
      <c r="E37" s="136"/>
      <c r="F37" s="121">
        <f t="shared" si="2"/>
        <v>0</v>
      </c>
    </row>
    <row r="38" spans="1:9" ht="31.5">
      <c r="A38" s="137" t="s">
        <v>178</v>
      </c>
      <c r="B38" s="110" t="s">
        <v>179</v>
      </c>
      <c r="C38" s="111" t="s">
        <v>8</v>
      </c>
      <c r="D38" s="138">
        <v>17</v>
      </c>
      <c r="E38" s="136"/>
      <c r="F38" s="121">
        <f t="shared" si="2"/>
        <v>0</v>
      </c>
    </row>
    <row r="39" spans="1:9" ht="15.75">
      <c r="A39" s="114" t="s">
        <v>189</v>
      </c>
      <c r="B39" s="104" t="s">
        <v>190</v>
      </c>
      <c r="C39" s="111"/>
      <c r="D39" s="113"/>
      <c r="E39" s="107"/>
      <c r="F39" s="108"/>
    </row>
    <row r="40" spans="1:9" ht="15.75">
      <c r="A40" s="128" t="s">
        <v>6</v>
      </c>
      <c r="B40" s="123" t="s">
        <v>191</v>
      </c>
      <c r="C40" s="124" t="s">
        <v>40</v>
      </c>
      <c r="D40" s="125">
        <v>1</v>
      </c>
      <c r="E40" s="126"/>
      <c r="F40" s="127">
        <f>D40*E40</f>
        <v>0</v>
      </c>
    </row>
    <row r="41" spans="1:9" ht="31.5">
      <c r="A41" s="128" t="s">
        <v>7</v>
      </c>
      <c r="B41" s="123" t="s">
        <v>192</v>
      </c>
      <c r="C41" s="124" t="s">
        <v>40</v>
      </c>
      <c r="D41" s="125">
        <v>1</v>
      </c>
      <c r="E41" s="126"/>
      <c r="F41" s="127">
        <f>D41*E41</f>
        <v>0</v>
      </c>
    </row>
    <row r="42" spans="1:9" ht="17.25" customHeight="1">
      <c r="A42" s="139" t="s">
        <v>87</v>
      </c>
      <c r="B42" s="140"/>
      <c r="C42" s="140"/>
      <c r="D42" s="140"/>
      <c r="E42" s="141"/>
      <c r="F42" s="142">
        <f>SUM(F8:F41)</f>
        <v>0</v>
      </c>
      <c r="G42" s="54"/>
    </row>
    <row r="43" spans="1:9" ht="15.75">
      <c r="A43" s="139"/>
      <c r="B43" s="140"/>
      <c r="C43" s="140"/>
      <c r="D43" s="140"/>
      <c r="E43" s="141"/>
      <c r="F43" s="143"/>
    </row>
    <row r="44" spans="1:9" ht="15.75">
      <c r="A44" s="144"/>
      <c r="B44" s="145"/>
      <c r="C44" s="146"/>
      <c r="D44" s="147"/>
      <c r="E44" s="107"/>
      <c r="F44" s="108"/>
    </row>
    <row r="45" spans="1:9" ht="16.5" customHeight="1">
      <c r="A45" s="148" t="s">
        <v>53</v>
      </c>
      <c r="B45" s="149" t="s">
        <v>89</v>
      </c>
      <c r="C45" s="150"/>
      <c r="D45" s="151"/>
      <c r="E45" s="152"/>
      <c r="F45" s="153"/>
    </row>
    <row r="46" spans="1:9" ht="15.75">
      <c r="A46" s="154" t="s">
        <v>54</v>
      </c>
      <c r="B46" s="119" t="s">
        <v>58</v>
      </c>
      <c r="C46" s="146"/>
      <c r="D46" s="147"/>
      <c r="E46" s="107"/>
      <c r="F46" s="108"/>
      <c r="I46" s="17"/>
    </row>
    <row r="47" spans="1:9" ht="15.75">
      <c r="A47" s="144">
        <v>1</v>
      </c>
      <c r="B47" s="110" t="s">
        <v>55</v>
      </c>
      <c r="C47" s="155" t="s">
        <v>56</v>
      </c>
      <c r="D47" s="115">
        <v>23</v>
      </c>
      <c r="E47" s="156"/>
      <c r="F47" s="108"/>
    </row>
    <row r="48" spans="1:9" ht="15.75">
      <c r="A48" s="157">
        <v>2</v>
      </c>
      <c r="B48" s="110" t="s">
        <v>57</v>
      </c>
      <c r="C48" s="155" t="s">
        <v>56</v>
      </c>
      <c r="D48" s="155">
        <v>8</v>
      </c>
      <c r="E48" s="107"/>
      <c r="F48" s="108"/>
    </row>
    <row r="49" spans="1:6" ht="15.75">
      <c r="A49" s="144"/>
      <c r="B49" s="158"/>
      <c r="C49" s="146"/>
      <c r="D49" s="147"/>
      <c r="E49" s="107"/>
      <c r="F49" s="108"/>
    </row>
    <row r="50" spans="1:6" ht="15.75">
      <c r="A50" s="154" t="s">
        <v>61</v>
      </c>
      <c r="B50" s="119" t="s">
        <v>60</v>
      </c>
      <c r="C50" s="146"/>
      <c r="D50" s="147"/>
      <c r="E50" s="107"/>
      <c r="F50" s="108"/>
    </row>
    <row r="51" spans="1:6" ht="15.75">
      <c r="A51" s="159">
        <v>1</v>
      </c>
      <c r="B51" s="110" t="s">
        <v>62</v>
      </c>
      <c r="C51" s="159" t="s">
        <v>8</v>
      </c>
      <c r="D51" s="160">
        <v>15.2</v>
      </c>
      <c r="E51" s="107"/>
      <c r="F51" s="108"/>
    </row>
    <row r="52" spans="1:6" ht="15.75">
      <c r="A52" s="159">
        <v>2</v>
      </c>
      <c r="B52" s="123" t="s">
        <v>63</v>
      </c>
      <c r="C52" s="159" t="s">
        <v>8</v>
      </c>
      <c r="D52" s="160">
        <v>28</v>
      </c>
      <c r="E52" s="156"/>
      <c r="F52" s="161"/>
    </row>
    <row r="53" spans="1:6" ht="15.75">
      <c r="A53" s="159">
        <v>3</v>
      </c>
      <c r="B53" s="123" t="s">
        <v>64</v>
      </c>
      <c r="C53" s="159" t="s">
        <v>8</v>
      </c>
      <c r="D53" s="160">
        <v>58.5</v>
      </c>
      <c r="E53" s="107"/>
      <c r="F53" s="108"/>
    </row>
    <row r="54" spans="1:6" ht="15.75">
      <c r="A54" s="159">
        <v>4</v>
      </c>
      <c r="B54" s="123" t="s">
        <v>65</v>
      </c>
      <c r="C54" s="159" t="s">
        <v>8</v>
      </c>
      <c r="D54" s="160">
        <v>58.2</v>
      </c>
      <c r="E54" s="107"/>
      <c r="F54" s="108"/>
    </row>
    <row r="55" spans="1:6" ht="15.75">
      <c r="A55" s="159">
        <v>5</v>
      </c>
      <c r="B55" s="123" t="s">
        <v>66</v>
      </c>
      <c r="C55" s="159" t="s">
        <v>8</v>
      </c>
      <c r="D55" s="160">
        <v>34.1</v>
      </c>
      <c r="E55" s="107"/>
      <c r="F55" s="108"/>
    </row>
    <row r="56" spans="1:6" ht="15.75">
      <c r="A56" s="144"/>
      <c r="B56" s="162" t="s">
        <v>67</v>
      </c>
      <c r="C56" s="159" t="s">
        <v>214</v>
      </c>
      <c r="D56" s="163">
        <f>SUM(D51:D55)</f>
        <v>194</v>
      </c>
      <c r="E56" s="136"/>
      <c r="F56" s="164">
        <f>D56*E56</f>
        <v>0</v>
      </c>
    </row>
    <row r="57" spans="1:6" ht="13.5" customHeight="1">
      <c r="A57" s="154" t="s">
        <v>84</v>
      </c>
      <c r="B57" s="119" t="s">
        <v>68</v>
      </c>
      <c r="C57" s="165"/>
      <c r="D57" s="166"/>
      <c r="E57" s="167"/>
      <c r="F57" s="167"/>
    </row>
    <row r="58" spans="1:6" ht="15.75">
      <c r="A58" s="159">
        <v>1</v>
      </c>
      <c r="B58" s="123" t="s">
        <v>69</v>
      </c>
      <c r="C58" s="159" t="s">
        <v>56</v>
      </c>
      <c r="D58" s="160">
        <v>2.6</v>
      </c>
      <c r="E58" s="168"/>
      <c r="F58" s="168"/>
    </row>
    <row r="59" spans="1:6" ht="15.75">
      <c r="A59" s="159">
        <v>2</v>
      </c>
      <c r="B59" s="123" t="s">
        <v>70</v>
      </c>
      <c r="C59" s="159" t="s">
        <v>56</v>
      </c>
      <c r="D59" s="160">
        <v>23</v>
      </c>
      <c r="E59" s="168"/>
      <c r="F59" s="168"/>
    </row>
    <row r="60" spans="1:6" ht="15.75">
      <c r="A60" s="155">
        <v>3</v>
      </c>
      <c r="B60" s="169" t="s">
        <v>71</v>
      </c>
      <c r="C60" s="155" t="s">
        <v>56</v>
      </c>
      <c r="D60" s="170">
        <v>7</v>
      </c>
      <c r="E60" s="171"/>
      <c r="F60" s="171"/>
    </row>
    <row r="61" spans="1:6" ht="15.75">
      <c r="A61" s="155">
        <v>4</v>
      </c>
      <c r="B61" s="169" t="s">
        <v>72</v>
      </c>
      <c r="C61" s="155" t="s">
        <v>56</v>
      </c>
      <c r="D61" s="170">
        <v>7.3</v>
      </c>
      <c r="E61" s="171"/>
      <c r="F61" s="171"/>
    </row>
    <row r="62" spans="1:6" ht="15.75">
      <c r="A62" s="159">
        <v>5</v>
      </c>
      <c r="B62" s="123" t="s">
        <v>73</v>
      </c>
      <c r="C62" s="159" t="s">
        <v>56</v>
      </c>
      <c r="D62" s="160">
        <v>3.9</v>
      </c>
      <c r="E62" s="168"/>
      <c r="F62" s="168"/>
    </row>
    <row r="63" spans="1:6" ht="15.75">
      <c r="A63" s="159">
        <v>6</v>
      </c>
      <c r="B63" s="123" t="s">
        <v>74</v>
      </c>
      <c r="C63" s="159" t="s">
        <v>56</v>
      </c>
      <c r="D63" s="160">
        <v>8.1999999999999993</v>
      </c>
      <c r="E63" s="168"/>
      <c r="F63" s="168"/>
    </row>
    <row r="64" spans="1:6" ht="15.75">
      <c r="A64" s="155"/>
      <c r="B64" s="162" t="s">
        <v>75</v>
      </c>
      <c r="C64" s="159" t="s">
        <v>215</v>
      </c>
      <c r="D64" s="163">
        <f>SUM(D58:D63)</f>
        <v>52</v>
      </c>
      <c r="E64" s="171"/>
      <c r="F64" s="164">
        <f>D64*E64</f>
        <v>0</v>
      </c>
    </row>
    <row r="65" spans="1:9" ht="15.75">
      <c r="A65" s="155"/>
      <c r="B65" s="172"/>
      <c r="C65" s="173"/>
      <c r="D65" s="174"/>
      <c r="E65" s="171"/>
      <c r="F65" s="171"/>
    </row>
    <row r="66" spans="1:9" ht="31.5">
      <c r="A66" s="154" t="s">
        <v>85</v>
      </c>
      <c r="B66" s="119" t="s">
        <v>86</v>
      </c>
      <c r="C66" s="175"/>
      <c r="D66" s="175"/>
      <c r="E66" s="175"/>
      <c r="F66" s="175"/>
    </row>
    <row r="67" spans="1:9" ht="15.75">
      <c r="A67" s="176">
        <v>1</v>
      </c>
      <c r="B67" s="169" t="s">
        <v>76</v>
      </c>
      <c r="C67" s="159" t="s">
        <v>77</v>
      </c>
      <c r="D67" s="177">
        <v>825</v>
      </c>
      <c r="E67" s="159"/>
      <c r="F67" s="159"/>
    </row>
    <row r="68" spans="1:9" ht="23.25" customHeight="1">
      <c r="A68" s="176">
        <v>2</v>
      </c>
      <c r="B68" s="169" t="s">
        <v>78</v>
      </c>
      <c r="C68" s="159" t="s">
        <v>77</v>
      </c>
      <c r="D68" s="177">
        <v>2255</v>
      </c>
      <c r="E68" s="175"/>
      <c r="F68" s="175"/>
    </row>
    <row r="69" spans="1:9" ht="15.75">
      <c r="A69" s="176">
        <v>3</v>
      </c>
      <c r="B69" s="169" t="s">
        <v>79</v>
      </c>
      <c r="C69" s="159" t="s">
        <v>77</v>
      </c>
      <c r="D69" s="177">
        <v>1044</v>
      </c>
      <c r="E69" s="175"/>
      <c r="F69" s="175"/>
    </row>
    <row r="70" spans="1:9" ht="15.75">
      <c r="A70" s="176"/>
      <c r="B70" s="162" t="s">
        <v>80</v>
      </c>
      <c r="C70" s="175" t="s">
        <v>77</v>
      </c>
      <c r="D70" s="163">
        <f>D67+D68</f>
        <v>3080</v>
      </c>
      <c r="E70" s="171"/>
      <c r="F70" s="164">
        <f>D70*E70</f>
        <v>0</v>
      </c>
    </row>
    <row r="71" spans="1:9" ht="15.75">
      <c r="A71" s="159"/>
      <c r="B71" s="169"/>
      <c r="C71" s="159"/>
      <c r="D71" s="159"/>
      <c r="E71" s="175"/>
      <c r="F71" s="175"/>
    </row>
    <row r="72" spans="1:9" ht="15.75">
      <c r="A72" s="159"/>
      <c r="B72" s="162" t="s">
        <v>81</v>
      </c>
      <c r="C72" s="159"/>
      <c r="D72" s="159"/>
      <c r="E72" s="175"/>
      <c r="F72" s="175"/>
    </row>
    <row r="73" spans="1:9" ht="15.75">
      <c r="A73" s="159">
        <v>1</v>
      </c>
      <c r="B73" s="169" t="s">
        <v>82</v>
      </c>
      <c r="C73" s="169" t="s">
        <v>77</v>
      </c>
      <c r="D73" s="159">
        <v>3087</v>
      </c>
      <c r="E73" s="175"/>
      <c r="F73" s="175"/>
    </row>
    <row r="74" spans="1:9" ht="15.75">
      <c r="A74" s="175"/>
      <c r="B74" s="162" t="s">
        <v>83</v>
      </c>
      <c r="C74" s="175" t="s">
        <v>77</v>
      </c>
      <c r="D74" s="163">
        <f>D73</f>
        <v>3087</v>
      </c>
      <c r="E74" s="159"/>
      <c r="F74" s="164">
        <f>D74*E74</f>
        <v>0</v>
      </c>
    </row>
    <row r="75" spans="1:9" ht="15.75">
      <c r="A75" s="175"/>
      <c r="B75" s="162"/>
      <c r="C75" s="175"/>
      <c r="D75" s="163"/>
      <c r="E75" s="159"/>
      <c r="F75" s="164"/>
    </row>
    <row r="76" spans="1:9" ht="15.75">
      <c r="A76" s="175"/>
      <c r="B76" s="162"/>
      <c r="C76" s="175"/>
      <c r="D76" s="163"/>
      <c r="E76" s="159"/>
      <c r="F76" s="164"/>
    </row>
    <row r="77" spans="1:9" ht="15.75">
      <c r="A77" s="139" t="s">
        <v>88</v>
      </c>
      <c r="B77" s="140"/>
      <c r="C77" s="140"/>
      <c r="D77" s="140"/>
      <c r="E77" s="141"/>
      <c r="F77" s="143">
        <f>SUM(F45:F76)</f>
        <v>0</v>
      </c>
      <c r="I77" s="55"/>
    </row>
    <row r="78" spans="1:9" ht="15.75">
      <c r="A78" s="139"/>
      <c r="B78" s="140"/>
      <c r="C78" s="140"/>
      <c r="D78" s="140"/>
      <c r="E78" s="141"/>
      <c r="F78" s="143"/>
    </row>
    <row r="79" spans="1:9" ht="15.75">
      <c r="A79" s="144"/>
      <c r="B79" s="158"/>
      <c r="C79" s="178"/>
      <c r="D79" s="147"/>
      <c r="E79" s="156"/>
      <c r="F79" s="121"/>
    </row>
    <row r="80" spans="1:9" ht="15.75">
      <c r="A80" s="179" t="s">
        <v>91</v>
      </c>
      <c r="B80" s="180" t="s">
        <v>90</v>
      </c>
      <c r="C80" s="181"/>
      <c r="D80" s="182"/>
      <c r="E80" s="183"/>
      <c r="F80" s="184"/>
    </row>
    <row r="81" spans="1:9" ht="15.75">
      <c r="A81" s="185" t="s">
        <v>98</v>
      </c>
      <c r="B81" s="119" t="s">
        <v>172</v>
      </c>
      <c r="C81" s="56"/>
      <c r="D81" s="56"/>
      <c r="E81" s="102"/>
      <c r="F81" s="121"/>
    </row>
    <row r="82" spans="1:9" ht="48" customHeight="1">
      <c r="A82" s="159">
        <v>1</v>
      </c>
      <c r="B82" s="169" t="s">
        <v>142</v>
      </c>
      <c r="C82" s="186" t="s">
        <v>92</v>
      </c>
      <c r="D82" s="159">
        <v>13</v>
      </c>
      <c r="E82" s="186"/>
      <c r="F82" s="187">
        <f>D82*E82</f>
        <v>0</v>
      </c>
    </row>
    <row r="83" spans="1:9" ht="56.25" customHeight="1">
      <c r="A83" s="159">
        <v>2</v>
      </c>
      <c r="B83" s="169" t="s">
        <v>143</v>
      </c>
      <c r="C83" s="186" t="s">
        <v>92</v>
      </c>
      <c r="D83" s="159">
        <v>10</v>
      </c>
      <c r="E83" s="159"/>
      <c r="F83" s="187">
        <f t="shared" ref="F83:F146" si="3">D83*E83</f>
        <v>0</v>
      </c>
    </row>
    <row r="84" spans="1:9" ht="39" customHeight="1">
      <c r="A84" s="159">
        <v>3</v>
      </c>
      <c r="B84" s="169" t="s">
        <v>144</v>
      </c>
      <c r="C84" s="186" t="s">
        <v>93</v>
      </c>
      <c r="D84" s="159">
        <v>2</v>
      </c>
      <c r="E84" s="159"/>
      <c r="F84" s="187">
        <f t="shared" si="3"/>
        <v>0</v>
      </c>
    </row>
    <row r="85" spans="1:9" ht="42.75" customHeight="1">
      <c r="A85" s="159">
        <v>4</v>
      </c>
      <c r="B85" s="169" t="s">
        <v>145</v>
      </c>
      <c r="C85" s="186" t="s">
        <v>93</v>
      </c>
      <c r="D85" s="159">
        <v>1</v>
      </c>
      <c r="E85" s="159"/>
      <c r="F85" s="187">
        <f t="shared" si="3"/>
        <v>0</v>
      </c>
    </row>
    <row r="86" spans="1:9" ht="26.25" customHeight="1">
      <c r="A86" s="159">
        <v>5</v>
      </c>
      <c r="B86" s="169" t="s">
        <v>146</v>
      </c>
      <c r="C86" s="186" t="s">
        <v>93</v>
      </c>
      <c r="D86" s="159">
        <v>2</v>
      </c>
      <c r="E86" s="159"/>
      <c r="F86" s="187">
        <f t="shared" si="3"/>
        <v>0</v>
      </c>
    </row>
    <row r="87" spans="1:9" ht="18" customHeight="1">
      <c r="A87" s="159">
        <v>6</v>
      </c>
      <c r="B87" s="169" t="s">
        <v>147</v>
      </c>
      <c r="C87" s="186" t="s">
        <v>93</v>
      </c>
      <c r="D87" s="159">
        <v>1</v>
      </c>
      <c r="E87" s="159"/>
      <c r="F87" s="187">
        <f t="shared" si="3"/>
        <v>0</v>
      </c>
    </row>
    <row r="88" spans="1:9" ht="35.25" customHeight="1">
      <c r="A88" s="159">
        <v>7</v>
      </c>
      <c r="B88" s="169" t="s">
        <v>94</v>
      </c>
      <c r="C88" s="186" t="s">
        <v>93</v>
      </c>
      <c r="D88" s="159">
        <v>1</v>
      </c>
      <c r="E88" s="159"/>
      <c r="F88" s="187">
        <f t="shared" si="3"/>
        <v>0</v>
      </c>
    </row>
    <row r="89" spans="1:9" ht="68.25" customHeight="1">
      <c r="A89" s="159">
        <v>7</v>
      </c>
      <c r="B89" s="169" t="s">
        <v>193</v>
      </c>
      <c r="C89" s="186" t="s">
        <v>93</v>
      </c>
      <c r="D89" s="159">
        <v>1</v>
      </c>
      <c r="E89" s="159"/>
      <c r="F89" s="187">
        <f t="shared" si="3"/>
        <v>0</v>
      </c>
    </row>
    <row r="90" spans="1:9" ht="17.25" customHeight="1">
      <c r="A90" s="159">
        <v>8</v>
      </c>
      <c r="B90" s="169" t="s">
        <v>148</v>
      </c>
      <c r="C90" s="186" t="s">
        <v>93</v>
      </c>
      <c r="D90" s="159">
        <v>3</v>
      </c>
      <c r="E90" s="159"/>
      <c r="F90" s="187">
        <f t="shared" si="3"/>
        <v>0</v>
      </c>
    </row>
    <row r="91" spans="1:9" ht="27" customHeight="1">
      <c r="A91" s="159">
        <v>9</v>
      </c>
      <c r="B91" s="169" t="s">
        <v>149</v>
      </c>
      <c r="C91" s="186" t="s">
        <v>93</v>
      </c>
      <c r="D91" s="159">
        <v>8</v>
      </c>
      <c r="E91" s="159"/>
      <c r="F91" s="187">
        <f t="shared" si="3"/>
        <v>0</v>
      </c>
    </row>
    <row r="92" spans="1:9" ht="57.75" customHeight="1">
      <c r="A92" s="159">
        <v>10</v>
      </c>
      <c r="B92" s="169" t="s">
        <v>95</v>
      </c>
      <c r="C92" s="186" t="s">
        <v>93</v>
      </c>
      <c r="D92" s="159">
        <v>1</v>
      </c>
      <c r="E92" s="159"/>
      <c r="F92" s="187">
        <f t="shared" si="3"/>
        <v>0</v>
      </c>
    </row>
    <row r="93" spans="1:9" ht="56.25" customHeight="1">
      <c r="A93" s="159">
        <v>11</v>
      </c>
      <c r="B93" s="169" t="s">
        <v>150</v>
      </c>
      <c r="C93" s="186" t="s">
        <v>92</v>
      </c>
      <c r="D93" s="159">
        <v>10</v>
      </c>
      <c r="E93" s="159"/>
      <c r="F93" s="187">
        <f t="shared" si="3"/>
        <v>0</v>
      </c>
    </row>
    <row r="94" spans="1:9" s="32" customFormat="1" ht="47.25">
      <c r="A94" s="159">
        <v>12</v>
      </c>
      <c r="B94" s="169" t="s">
        <v>194</v>
      </c>
      <c r="C94" s="186" t="s">
        <v>92</v>
      </c>
      <c r="D94" s="159">
        <v>13</v>
      </c>
      <c r="E94" s="159"/>
      <c r="F94" s="187">
        <f t="shared" si="3"/>
        <v>0</v>
      </c>
      <c r="H94" s="33"/>
      <c r="I94" s="18"/>
    </row>
    <row r="95" spans="1:9" ht="18.75" customHeight="1">
      <c r="A95" s="159">
        <v>13</v>
      </c>
      <c r="B95" s="169" t="s">
        <v>151</v>
      </c>
      <c r="C95" s="186" t="s">
        <v>93</v>
      </c>
      <c r="D95" s="159">
        <v>23</v>
      </c>
      <c r="E95" s="159"/>
      <c r="F95" s="187">
        <f t="shared" si="3"/>
        <v>0</v>
      </c>
    </row>
    <row r="96" spans="1:9" ht="29.25" customHeight="1">
      <c r="A96" s="159">
        <v>14</v>
      </c>
      <c r="B96" s="169" t="s">
        <v>152</v>
      </c>
      <c r="C96" s="186" t="s">
        <v>93</v>
      </c>
      <c r="D96" s="159">
        <v>1</v>
      </c>
      <c r="E96" s="159"/>
      <c r="F96" s="187">
        <f t="shared" si="3"/>
        <v>0</v>
      </c>
    </row>
    <row r="97" spans="1:6" ht="31.5">
      <c r="A97" s="159">
        <v>15</v>
      </c>
      <c r="B97" s="169" t="s">
        <v>96</v>
      </c>
      <c r="C97" s="186" t="s">
        <v>92</v>
      </c>
      <c r="D97" s="159">
        <v>23</v>
      </c>
      <c r="E97" s="159"/>
      <c r="F97" s="187">
        <f t="shared" si="3"/>
        <v>0</v>
      </c>
    </row>
    <row r="98" spans="1:6" ht="15" customHeight="1">
      <c r="A98" s="159">
        <v>16</v>
      </c>
      <c r="B98" s="169" t="s">
        <v>97</v>
      </c>
      <c r="C98" s="186" t="s">
        <v>92</v>
      </c>
      <c r="D98" s="159">
        <v>23</v>
      </c>
      <c r="E98" s="159"/>
      <c r="F98" s="187">
        <f t="shared" si="3"/>
        <v>0</v>
      </c>
    </row>
    <row r="99" spans="1:6" ht="31.5">
      <c r="A99" s="185" t="s">
        <v>99</v>
      </c>
      <c r="B99" s="188" t="s">
        <v>173</v>
      </c>
      <c r="C99" s="159"/>
      <c r="D99" s="159"/>
      <c r="E99" s="159"/>
      <c r="F99" s="187">
        <f t="shared" si="3"/>
        <v>0</v>
      </c>
    </row>
    <row r="100" spans="1:6" ht="40.5" customHeight="1">
      <c r="A100" s="159">
        <v>1</v>
      </c>
      <c r="B100" s="169" t="s">
        <v>153</v>
      </c>
      <c r="C100" s="186" t="s">
        <v>92</v>
      </c>
      <c r="D100" s="159">
        <v>4</v>
      </c>
      <c r="E100" s="159"/>
      <c r="F100" s="187">
        <f t="shared" si="3"/>
        <v>0</v>
      </c>
    </row>
    <row r="101" spans="1:6" ht="15.75">
      <c r="A101" s="159">
        <v>2</v>
      </c>
      <c r="B101" s="169" t="s">
        <v>154</v>
      </c>
      <c r="C101" s="186" t="s">
        <v>92</v>
      </c>
      <c r="D101" s="159">
        <v>1</v>
      </c>
      <c r="E101" s="159"/>
      <c r="F101" s="187">
        <f t="shared" si="3"/>
        <v>0</v>
      </c>
    </row>
    <row r="102" spans="1:6" ht="18.75" customHeight="1">
      <c r="A102" s="159">
        <v>3</v>
      </c>
      <c r="B102" s="169" t="s">
        <v>155</v>
      </c>
      <c r="C102" s="186" t="s">
        <v>92</v>
      </c>
      <c r="D102" s="159">
        <v>6</v>
      </c>
      <c r="E102" s="159"/>
      <c r="F102" s="187">
        <f t="shared" si="3"/>
        <v>0</v>
      </c>
    </row>
    <row r="103" spans="1:6" ht="15.75">
      <c r="A103" s="159">
        <v>4</v>
      </c>
      <c r="B103" s="169" t="s">
        <v>156</v>
      </c>
      <c r="C103" s="186" t="s">
        <v>92</v>
      </c>
      <c r="D103" s="159">
        <v>2</v>
      </c>
      <c r="E103" s="159"/>
      <c r="F103" s="187">
        <f t="shared" si="3"/>
        <v>0</v>
      </c>
    </row>
    <row r="104" spans="1:6" ht="14.25" customHeight="1">
      <c r="A104" s="159">
        <v>5</v>
      </c>
      <c r="B104" s="169" t="s">
        <v>157</v>
      </c>
      <c r="C104" s="186" t="s">
        <v>92</v>
      </c>
      <c r="D104" s="159">
        <v>8</v>
      </c>
      <c r="E104" s="159"/>
      <c r="F104" s="187">
        <f t="shared" si="3"/>
        <v>0</v>
      </c>
    </row>
    <row r="105" spans="1:6" ht="49.5" customHeight="1">
      <c r="A105" s="159">
        <v>6</v>
      </c>
      <c r="B105" s="169" t="s">
        <v>158</v>
      </c>
      <c r="C105" s="186" t="s">
        <v>92</v>
      </c>
      <c r="D105" s="159">
        <v>12</v>
      </c>
      <c r="E105" s="159"/>
      <c r="F105" s="187">
        <f t="shared" si="3"/>
        <v>0</v>
      </c>
    </row>
    <row r="106" spans="1:6" ht="15.75">
      <c r="A106" s="159">
        <v>7</v>
      </c>
      <c r="B106" s="169" t="s">
        <v>159</v>
      </c>
      <c r="C106" s="186" t="s">
        <v>93</v>
      </c>
      <c r="D106" s="159">
        <v>1</v>
      </c>
      <c r="E106" s="159"/>
      <c r="F106" s="187">
        <f t="shared" si="3"/>
        <v>0</v>
      </c>
    </row>
    <row r="107" spans="1:6" ht="15.75">
      <c r="A107" s="159">
        <v>8</v>
      </c>
      <c r="B107" s="169" t="s">
        <v>160</v>
      </c>
      <c r="C107" s="186" t="s">
        <v>93</v>
      </c>
      <c r="D107" s="159">
        <v>2</v>
      </c>
      <c r="E107" s="159"/>
      <c r="F107" s="187">
        <f t="shared" si="3"/>
        <v>0</v>
      </c>
    </row>
    <row r="108" spans="1:6" ht="15.75" customHeight="1">
      <c r="A108" s="159">
        <v>9</v>
      </c>
      <c r="B108" s="169" t="s">
        <v>161</v>
      </c>
      <c r="C108" s="186" t="s">
        <v>93</v>
      </c>
      <c r="D108" s="159">
        <v>1</v>
      </c>
      <c r="E108" s="159"/>
      <c r="F108" s="187">
        <f t="shared" si="3"/>
        <v>0</v>
      </c>
    </row>
    <row r="109" spans="1:6" ht="27.75" customHeight="1">
      <c r="A109" s="159">
        <v>10</v>
      </c>
      <c r="B109" s="169" t="s">
        <v>162</v>
      </c>
      <c r="C109" s="186" t="s">
        <v>93</v>
      </c>
      <c r="D109" s="159">
        <v>1</v>
      </c>
      <c r="E109" s="159"/>
      <c r="F109" s="187">
        <f t="shared" si="3"/>
        <v>0</v>
      </c>
    </row>
    <row r="110" spans="1:6" ht="17.25" customHeight="1">
      <c r="A110" s="159">
        <v>11</v>
      </c>
      <c r="B110" s="169" t="s">
        <v>163</v>
      </c>
      <c r="C110" s="186" t="s">
        <v>93</v>
      </c>
      <c r="D110" s="159">
        <v>4</v>
      </c>
      <c r="E110" s="159"/>
      <c r="F110" s="187">
        <f t="shared" si="3"/>
        <v>0</v>
      </c>
    </row>
    <row r="111" spans="1:6" ht="15" customHeight="1">
      <c r="A111" s="159">
        <v>12</v>
      </c>
      <c r="B111" s="169" t="s">
        <v>164</v>
      </c>
      <c r="C111" s="186" t="s">
        <v>93</v>
      </c>
      <c r="D111" s="159">
        <v>1</v>
      </c>
      <c r="E111" s="159"/>
      <c r="F111" s="187">
        <f t="shared" si="3"/>
        <v>0</v>
      </c>
    </row>
    <row r="112" spans="1:6" ht="31.5">
      <c r="A112" s="159">
        <v>13</v>
      </c>
      <c r="B112" s="169" t="s">
        <v>165</v>
      </c>
      <c r="C112" s="186" t="s">
        <v>93</v>
      </c>
      <c r="D112" s="159">
        <v>4</v>
      </c>
      <c r="E112" s="159"/>
      <c r="F112" s="187">
        <f t="shared" si="3"/>
        <v>0</v>
      </c>
    </row>
    <row r="113" spans="1:6" ht="27.75" customHeight="1">
      <c r="A113" s="159">
        <v>14</v>
      </c>
      <c r="B113" s="169" t="s">
        <v>155</v>
      </c>
      <c r="C113" s="186" t="s">
        <v>93</v>
      </c>
      <c r="D113" s="159">
        <v>2</v>
      </c>
      <c r="E113" s="159"/>
      <c r="F113" s="187">
        <f t="shared" si="3"/>
        <v>0</v>
      </c>
    </row>
    <row r="114" spans="1:6" ht="31.5">
      <c r="A114" s="159">
        <v>15</v>
      </c>
      <c r="B114" s="169" t="s">
        <v>166</v>
      </c>
      <c r="C114" s="186" t="s">
        <v>93</v>
      </c>
      <c r="D114" s="159">
        <v>2</v>
      </c>
      <c r="E114" s="159"/>
      <c r="F114" s="187">
        <f t="shared" si="3"/>
        <v>0</v>
      </c>
    </row>
    <row r="115" spans="1:6" ht="15.75">
      <c r="A115" s="159">
        <v>16</v>
      </c>
      <c r="B115" s="169" t="s">
        <v>155</v>
      </c>
      <c r="C115" s="186" t="s">
        <v>93</v>
      </c>
      <c r="D115" s="159">
        <v>3</v>
      </c>
      <c r="E115" s="159"/>
      <c r="F115" s="187">
        <f t="shared" si="3"/>
        <v>0</v>
      </c>
    </row>
    <row r="116" spans="1:6" ht="17.25" customHeight="1">
      <c r="A116" s="159">
        <v>17</v>
      </c>
      <c r="B116" s="169" t="s">
        <v>167</v>
      </c>
      <c r="C116" s="186" t="s">
        <v>93</v>
      </c>
      <c r="D116" s="159">
        <v>2</v>
      </c>
      <c r="E116" s="159"/>
      <c r="F116" s="187">
        <f t="shared" si="3"/>
        <v>0</v>
      </c>
    </row>
    <row r="117" spans="1:6" ht="15.75">
      <c r="A117" s="159">
        <v>18</v>
      </c>
      <c r="B117" s="169" t="s">
        <v>168</v>
      </c>
      <c r="C117" s="186" t="s">
        <v>93</v>
      </c>
      <c r="D117" s="159">
        <v>1</v>
      </c>
      <c r="E117" s="159"/>
      <c r="F117" s="187">
        <f t="shared" si="3"/>
        <v>0</v>
      </c>
    </row>
    <row r="118" spans="1:6" ht="15.75">
      <c r="A118" s="159">
        <v>19</v>
      </c>
      <c r="B118" s="169" t="s">
        <v>169</v>
      </c>
      <c r="C118" s="186" t="s">
        <v>93</v>
      </c>
      <c r="D118" s="159">
        <v>2</v>
      </c>
      <c r="E118" s="159"/>
      <c r="F118" s="187">
        <f t="shared" si="3"/>
        <v>0</v>
      </c>
    </row>
    <row r="119" spans="1:6" ht="15" customHeight="1">
      <c r="A119" s="159">
        <v>20</v>
      </c>
      <c r="B119" s="169" t="s">
        <v>170</v>
      </c>
      <c r="C119" s="186" t="s">
        <v>93</v>
      </c>
      <c r="D119" s="159">
        <v>2</v>
      </c>
      <c r="E119" s="159"/>
      <c r="F119" s="187">
        <f t="shared" si="3"/>
        <v>0</v>
      </c>
    </row>
    <row r="120" spans="1:6" ht="15.75">
      <c r="A120" s="159">
        <v>21</v>
      </c>
      <c r="B120" s="169" t="s">
        <v>171</v>
      </c>
      <c r="C120" s="186" t="s">
        <v>93</v>
      </c>
      <c r="D120" s="159">
        <v>1</v>
      </c>
      <c r="E120" s="159"/>
      <c r="F120" s="187">
        <f t="shared" si="3"/>
        <v>0</v>
      </c>
    </row>
    <row r="121" spans="1:6" ht="51.75" customHeight="1">
      <c r="A121" s="159">
        <v>22</v>
      </c>
      <c r="B121" s="169" t="s">
        <v>199</v>
      </c>
      <c r="C121" s="186" t="s">
        <v>93</v>
      </c>
      <c r="D121" s="159">
        <v>1</v>
      </c>
      <c r="E121" s="159"/>
      <c r="F121" s="187">
        <f t="shared" si="3"/>
        <v>0</v>
      </c>
    </row>
    <row r="122" spans="1:6" ht="31.5" customHeight="1">
      <c r="A122" s="159">
        <v>23</v>
      </c>
      <c r="B122" s="169" t="s">
        <v>200</v>
      </c>
      <c r="C122" s="186" t="s">
        <v>93</v>
      </c>
      <c r="D122" s="159">
        <v>1</v>
      </c>
      <c r="E122" s="159"/>
      <c r="F122" s="187">
        <f t="shared" si="3"/>
        <v>0</v>
      </c>
    </row>
    <row r="123" spans="1:6" ht="45" customHeight="1">
      <c r="A123" s="159">
        <v>24</v>
      </c>
      <c r="B123" s="169" t="s">
        <v>100</v>
      </c>
      <c r="C123" s="186" t="s">
        <v>93</v>
      </c>
      <c r="D123" s="159">
        <v>1</v>
      </c>
      <c r="E123" s="159"/>
      <c r="F123" s="187">
        <f t="shared" si="3"/>
        <v>0</v>
      </c>
    </row>
    <row r="124" spans="1:6" ht="34.5" customHeight="1">
      <c r="A124" s="159">
        <v>25</v>
      </c>
      <c r="B124" s="169" t="s">
        <v>195</v>
      </c>
      <c r="C124" s="186" t="s">
        <v>93</v>
      </c>
      <c r="D124" s="159">
        <v>1</v>
      </c>
      <c r="E124" s="159"/>
      <c r="F124" s="187">
        <f t="shared" si="3"/>
        <v>0</v>
      </c>
    </row>
    <row r="125" spans="1:6" ht="16.5" customHeight="1">
      <c r="A125" s="159">
        <v>26</v>
      </c>
      <c r="B125" s="169" t="s">
        <v>174</v>
      </c>
      <c r="C125" s="186" t="s">
        <v>93</v>
      </c>
      <c r="D125" s="186">
        <v>2</v>
      </c>
      <c r="E125" s="159"/>
      <c r="F125" s="187">
        <f t="shared" si="3"/>
        <v>0</v>
      </c>
    </row>
    <row r="126" spans="1:6" ht="35.25" customHeight="1">
      <c r="A126" s="159">
        <v>27</v>
      </c>
      <c r="B126" s="169" t="s">
        <v>101</v>
      </c>
      <c r="C126" s="186" t="s">
        <v>211</v>
      </c>
      <c r="D126" s="186">
        <v>2</v>
      </c>
      <c r="E126" s="159"/>
      <c r="F126" s="187">
        <f t="shared" si="3"/>
        <v>0</v>
      </c>
    </row>
    <row r="127" spans="1:6" ht="33.75" customHeight="1">
      <c r="A127" s="159">
        <v>28</v>
      </c>
      <c r="B127" s="169" t="s">
        <v>102</v>
      </c>
      <c r="C127" s="186" t="s">
        <v>211</v>
      </c>
      <c r="D127" s="186">
        <v>1.5</v>
      </c>
      <c r="E127" s="159"/>
      <c r="F127" s="187">
        <f t="shared" si="3"/>
        <v>0</v>
      </c>
    </row>
    <row r="128" spans="1:6" ht="45" customHeight="1">
      <c r="A128" s="159">
        <v>29</v>
      </c>
      <c r="B128" s="169" t="s">
        <v>103</v>
      </c>
      <c r="C128" s="186" t="s">
        <v>211</v>
      </c>
      <c r="D128" s="186">
        <v>0.5</v>
      </c>
      <c r="E128" s="159"/>
      <c r="F128" s="187">
        <f t="shared" si="3"/>
        <v>0</v>
      </c>
    </row>
    <row r="129" spans="1:8" ht="31.5" customHeight="1">
      <c r="A129" s="159">
        <v>30</v>
      </c>
      <c r="B129" s="169" t="s">
        <v>212</v>
      </c>
      <c r="C129" s="186" t="s">
        <v>211</v>
      </c>
      <c r="D129" s="186">
        <v>2</v>
      </c>
      <c r="E129" s="159"/>
      <c r="F129" s="187">
        <f t="shared" si="3"/>
        <v>0</v>
      </c>
    </row>
    <row r="130" spans="1:8" ht="31.5" customHeight="1">
      <c r="A130" s="159">
        <v>31</v>
      </c>
      <c r="B130" s="169" t="s">
        <v>104</v>
      </c>
      <c r="C130" s="186" t="s">
        <v>211</v>
      </c>
      <c r="D130" s="159">
        <v>1.5</v>
      </c>
      <c r="E130" s="159"/>
      <c r="F130" s="187">
        <f t="shared" si="3"/>
        <v>0</v>
      </c>
    </row>
    <row r="131" spans="1:8" ht="31.5" customHeight="1">
      <c r="A131" s="159">
        <v>32</v>
      </c>
      <c r="B131" s="169" t="s">
        <v>105</v>
      </c>
      <c r="C131" s="186" t="s">
        <v>211</v>
      </c>
      <c r="D131" s="159">
        <v>1.5</v>
      </c>
      <c r="E131" s="159"/>
      <c r="F131" s="187">
        <f t="shared" si="3"/>
        <v>0</v>
      </c>
    </row>
    <row r="132" spans="1:8" ht="36.75" customHeight="1">
      <c r="A132" s="159">
        <v>33</v>
      </c>
      <c r="B132" s="169" t="s">
        <v>175</v>
      </c>
      <c r="C132" s="186" t="s">
        <v>211</v>
      </c>
      <c r="D132" s="159">
        <v>1</v>
      </c>
      <c r="E132" s="159"/>
      <c r="F132" s="187">
        <f t="shared" si="3"/>
        <v>0</v>
      </c>
    </row>
    <row r="133" spans="1:8" ht="39" customHeight="1">
      <c r="A133" s="159">
        <v>34</v>
      </c>
      <c r="B133" s="169" t="s">
        <v>176</v>
      </c>
      <c r="C133" s="186" t="s">
        <v>92</v>
      </c>
      <c r="D133" s="159">
        <v>12</v>
      </c>
      <c r="E133" s="159"/>
      <c r="F133" s="187">
        <f t="shared" si="3"/>
        <v>0</v>
      </c>
    </row>
    <row r="134" spans="1:8" ht="31.5">
      <c r="A134" s="159">
        <v>35</v>
      </c>
      <c r="B134" s="169" t="s">
        <v>177</v>
      </c>
      <c r="C134" s="186" t="s">
        <v>92</v>
      </c>
      <c r="D134" s="159">
        <v>21</v>
      </c>
      <c r="E134" s="159"/>
      <c r="F134" s="187">
        <f t="shared" si="3"/>
        <v>0</v>
      </c>
    </row>
    <row r="135" spans="1:8" ht="15.75">
      <c r="A135" s="139" t="s">
        <v>202</v>
      </c>
      <c r="B135" s="140"/>
      <c r="C135" s="140"/>
      <c r="D135" s="140"/>
      <c r="E135" s="141"/>
      <c r="F135" s="189">
        <f>SUM(F82:F134)</f>
        <v>0</v>
      </c>
    </row>
    <row r="136" spans="1:8" ht="15.75">
      <c r="A136" s="190"/>
      <c r="B136" s="190"/>
      <c r="C136" s="190"/>
      <c r="D136" s="190"/>
      <c r="E136" s="190"/>
      <c r="F136" s="187"/>
    </row>
    <row r="137" spans="1:8" ht="15.75">
      <c r="A137" s="179" t="s">
        <v>106</v>
      </c>
      <c r="B137" s="191" t="s">
        <v>107</v>
      </c>
      <c r="C137" s="192"/>
      <c r="D137" s="193"/>
      <c r="E137" s="194"/>
      <c r="F137" s="195"/>
    </row>
    <row r="138" spans="1:8" ht="29.25" customHeight="1">
      <c r="A138" s="176">
        <v>1</v>
      </c>
      <c r="B138" s="169" t="s">
        <v>108</v>
      </c>
      <c r="C138" s="57" t="s">
        <v>93</v>
      </c>
      <c r="D138" s="56">
        <v>1</v>
      </c>
      <c r="E138" s="120"/>
      <c r="F138" s="187">
        <f t="shared" si="3"/>
        <v>0</v>
      </c>
    </row>
    <row r="139" spans="1:8" s="34" customFormat="1" ht="57.75" customHeight="1">
      <c r="A139" s="176">
        <v>2</v>
      </c>
      <c r="B139" s="169" t="s">
        <v>109</v>
      </c>
      <c r="C139" s="57" t="s">
        <v>93</v>
      </c>
      <c r="D139" s="56">
        <v>1</v>
      </c>
      <c r="E139" s="196"/>
      <c r="F139" s="187">
        <f t="shared" si="3"/>
        <v>0</v>
      </c>
      <c r="H139" s="35"/>
    </row>
    <row r="140" spans="1:8" ht="15.75">
      <c r="A140" s="176">
        <v>3</v>
      </c>
      <c r="B140" s="169" t="s">
        <v>110</v>
      </c>
      <c r="C140" s="57"/>
      <c r="D140" s="56"/>
      <c r="E140" s="197"/>
      <c r="F140" s="187">
        <f t="shared" si="3"/>
        <v>0</v>
      </c>
    </row>
    <row r="141" spans="1:8" ht="18.75">
      <c r="A141" s="176"/>
      <c r="B141" s="169" t="s">
        <v>216</v>
      </c>
      <c r="C141" s="57" t="s">
        <v>1</v>
      </c>
      <c r="D141" s="56">
        <v>27</v>
      </c>
      <c r="E141" s="196"/>
      <c r="F141" s="187">
        <f t="shared" si="3"/>
        <v>0</v>
      </c>
    </row>
    <row r="142" spans="1:8" ht="34.5">
      <c r="A142" s="176"/>
      <c r="B142" s="169" t="s">
        <v>217</v>
      </c>
      <c r="C142" s="57" t="s">
        <v>1</v>
      </c>
      <c r="D142" s="56">
        <v>45</v>
      </c>
      <c r="E142" s="196"/>
      <c r="F142" s="187">
        <f t="shared" si="3"/>
        <v>0</v>
      </c>
    </row>
    <row r="143" spans="1:8" ht="15.75">
      <c r="A143" s="176">
        <v>4</v>
      </c>
      <c r="B143" s="169" t="s">
        <v>111</v>
      </c>
      <c r="C143" s="57" t="s">
        <v>93</v>
      </c>
      <c r="D143" s="56">
        <v>16</v>
      </c>
      <c r="E143" s="196"/>
      <c r="F143" s="187">
        <f t="shared" si="3"/>
        <v>0</v>
      </c>
    </row>
    <row r="144" spans="1:8" s="34" customFormat="1" ht="31.5">
      <c r="A144" s="176">
        <v>5</v>
      </c>
      <c r="B144" s="169" t="s">
        <v>112</v>
      </c>
      <c r="C144" s="57" t="s">
        <v>1</v>
      </c>
      <c r="D144" s="56">
        <v>72</v>
      </c>
      <c r="E144" s="196"/>
      <c r="F144" s="187">
        <f t="shared" si="3"/>
        <v>0</v>
      </c>
      <c r="H144" s="35"/>
    </row>
    <row r="145" spans="1:9" ht="31.5">
      <c r="A145" s="176">
        <v>6</v>
      </c>
      <c r="B145" s="169" t="s">
        <v>113</v>
      </c>
      <c r="C145" s="58" t="s">
        <v>1</v>
      </c>
      <c r="D145" s="56">
        <v>2</v>
      </c>
      <c r="E145" s="196"/>
      <c r="F145" s="187">
        <f t="shared" si="3"/>
        <v>0</v>
      </c>
    </row>
    <row r="146" spans="1:9" ht="31.5">
      <c r="A146" s="176">
        <v>7</v>
      </c>
      <c r="B146" s="169" t="s">
        <v>114</v>
      </c>
      <c r="C146" s="57" t="s">
        <v>1</v>
      </c>
      <c r="D146" s="56">
        <v>10</v>
      </c>
      <c r="E146" s="196"/>
      <c r="F146" s="187">
        <f t="shared" si="3"/>
        <v>0</v>
      </c>
    </row>
    <row r="147" spans="1:9" ht="15.75">
      <c r="A147" s="176">
        <v>8</v>
      </c>
      <c r="B147" s="169" t="s">
        <v>115</v>
      </c>
      <c r="C147" s="57"/>
      <c r="D147" s="56"/>
      <c r="E147" s="196"/>
      <c r="F147" s="187">
        <f t="shared" ref="F147:F172" si="4">D147*E147</f>
        <v>0</v>
      </c>
    </row>
    <row r="148" spans="1:9" ht="15.75">
      <c r="A148" s="176"/>
      <c r="B148" s="169" t="s">
        <v>201</v>
      </c>
      <c r="C148" s="57" t="s">
        <v>93</v>
      </c>
      <c r="D148" s="56">
        <v>5</v>
      </c>
      <c r="E148" s="120"/>
      <c r="F148" s="187">
        <f t="shared" si="4"/>
        <v>0</v>
      </c>
    </row>
    <row r="149" spans="1:9" ht="15.75">
      <c r="A149" s="176"/>
      <c r="B149" s="169" t="s">
        <v>203</v>
      </c>
      <c r="C149" s="57" t="s">
        <v>93</v>
      </c>
      <c r="D149" s="56">
        <v>17</v>
      </c>
      <c r="E149" s="120"/>
      <c r="F149" s="187">
        <f t="shared" si="4"/>
        <v>0</v>
      </c>
    </row>
    <row r="150" spans="1:9" ht="31.5">
      <c r="A150" s="176"/>
      <c r="B150" s="169" t="s">
        <v>204</v>
      </c>
      <c r="C150" s="57" t="s">
        <v>93</v>
      </c>
      <c r="D150" s="56">
        <v>1</v>
      </c>
      <c r="E150" s="198"/>
      <c r="F150" s="187">
        <f t="shared" si="4"/>
        <v>0</v>
      </c>
    </row>
    <row r="151" spans="1:9" ht="31.5">
      <c r="A151" s="176"/>
      <c r="B151" s="169" t="s">
        <v>205</v>
      </c>
      <c r="C151" s="57" t="s">
        <v>93</v>
      </c>
      <c r="D151" s="56">
        <v>6</v>
      </c>
      <c r="E151" s="120"/>
      <c r="F151" s="187">
        <f t="shared" si="4"/>
        <v>0</v>
      </c>
    </row>
    <row r="152" spans="1:9" ht="73.5" customHeight="1">
      <c r="A152" s="176">
        <v>9</v>
      </c>
      <c r="B152" s="169" t="s">
        <v>218</v>
      </c>
      <c r="C152" s="57" t="s">
        <v>93</v>
      </c>
      <c r="D152" s="56">
        <v>29</v>
      </c>
      <c r="E152" s="120"/>
      <c r="F152" s="187">
        <f t="shared" si="4"/>
        <v>0</v>
      </c>
    </row>
    <row r="153" spans="1:9" ht="41.25" customHeight="1">
      <c r="A153" s="176">
        <v>10</v>
      </c>
      <c r="B153" s="169" t="s">
        <v>116</v>
      </c>
      <c r="C153" s="57" t="s">
        <v>93</v>
      </c>
      <c r="D153" s="56">
        <v>3</v>
      </c>
      <c r="E153" s="120"/>
      <c r="F153" s="187">
        <f t="shared" si="4"/>
        <v>0</v>
      </c>
    </row>
    <row r="154" spans="1:9" ht="39.75" customHeight="1">
      <c r="A154" s="176">
        <v>11</v>
      </c>
      <c r="B154" s="169" t="s">
        <v>117</v>
      </c>
      <c r="C154" s="57" t="s">
        <v>93</v>
      </c>
      <c r="D154" s="56">
        <v>10</v>
      </c>
      <c r="E154" s="120"/>
      <c r="F154" s="187">
        <f t="shared" si="4"/>
        <v>0</v>
      </c>
    </row>
    <row r="155" spans="1:9" ht="31.5">
      <c r="A155" s="176">
        <v>12</v>
      </c>
      <c r="B155" s="169" t="s">
        <v>118</v>
      </c>
      <c r="C155" s="57" t="s">
        <v>93</v>
      </c>
      <c r="D155" s="56">
        <v>3</v>
      </c>
      <c r="E155" s="198"/>
      <c r="F155" s="187">
        <f t="shared" si="4"/>
        <v>0</v>
      </c>
    </row>
    <row r="156" spans="1:9" ht="65.25" customHeight="1">
      <c r="A156" s="176">
        <v>13</v>
      </c>
      <c r="B156" s="169" t="s">
        <v>219</v>
      </c>
      <c r="C156" s="57" t="s">
        <v>93</v>
      </c>
      <c r="D156" s="56">
        <v>10</v>
      </c>
      <c r="E156" s="196"/>
      <c r="F156" s="187">
        <f t="shared" si="4"/>
        <v>0</v>
      </c>
    </row>
    <row r="157" spans="1:9" ht="31.5">
      <c r="A157" s="176">
        <v>14</v>
      </c>
      <c r="B157" s="169" t="s">
        <v>119</v>
      </c>
      <c r="C157" s="57" t="s">
        <v>93</v>
      </c>
      <c r="D157" s="56">
        <v>15</v>
      </c>
      <c r="E157" s="196"/>
      <c r="F157" s="187">
        <f t="shared" si="4"/>
        <v>0</v>
      </c>
    </row>
    <row r="158" spans="1:9" ht="15.75">
      <c r="A158" s="176">
        <v>15</v>
      </c>
      <c r="B158" s="169" t="s">
        <v>120</v>
      </c>
      <c r="C158" s="57" t="s">
        <v>93</v>
      </c>
      <c r="D158" s="56">
        <v>13</v>
      </c>
      <c r="E158" s="196"/>
      <c r="F158" s="187">
        <f t="shared" si="4"/>
        <v>0</v>
      </c>
    </row>
    <row r="159" spans="1:9" ht="15.75">
      <c r="A159" s="176">
        <v>16</v>
      </c>
      <c r="B159" s="169" t="s">
        <v>121</v>
      </c>
      <c r="C159" s="57" t="s">
        <v>93</v>
      </c>
      <c r="D159" s="56">
        <v>1</v>
      </c>
      <c r="E159" s="196"/>
      <c r="F159" s="187">
        <f t="shared" si="4"/>
        <v>0</v>
      </c>
    </row>
    <row r="160" spans="1:9" s="34" customFormat="1" ht="18.75">
      <c r="A160" s="176">
        <v>17</v>
      </c>
      <c r="B160" s="169" t="s">
        <v>220</v>
      </c>
      <c r="C160" s="57" t="s">
        <v>93</v>
      </c>
      <c r="D160" s="56">
        <v>7</v>
      </c>
      <c r="E160" s="196"/>
      <c r="F160" s="187">
        <f t="shared" si="4"/>
        <v>0</v>
      </c>
      <c r="H160" s="35"/>
      <c r="I160" s="38"/>
    </row>
    <row r="161" spans="1:6" ht="18.75">
      <c r="A161" s="176">
        <v>18</v>
      </c>
      <c r="B161" s="169" t="s">
        <v>221</v>
      </c>
      <c r="C161" s="57" t="s">
        <v>93</v>
      </c>
      <c r="D161" s="56">
        <v>21</v>
      </c>
      <c r="E161" s="199"/>
      <c r="F161" s="187">
        <f t="shared" si="4"/>
        <v>0</v>
      </c>
    </row>
    <row r="162" spans="1:6" ht="15.75">
      <c r="A162" s="176">
        <v>19</v>
      </c>
      <c r="B162" s="169" t="s">
        <v>122</v>
      </c>
      <c r="C162" s="57" t="s">
        <v>1</v>
      </c>
      <c r="D162" s="56">
        <v>90</v>
      </c>
      <c r="E162" s="199"/>
      <c r="F162" s="187">
        <f t="shared" si="4"/>
        <v>0</v>
      </c>
    </row>
    <row r="163" spans="1:6" ht="30.75" customHeight="1">
      <c r="A163" s="176">
        <v>20</v>
      </c>
      <c r="B163" s="169" t="s">
        <v>123</v>
      </c>
      <c r="C163" s="57" t="s">
        <v>1</v>
      </c>
      <c r="D163" s="56">
        <v>90</v>
      </c>
      <c r="E163" s="199"/>
      <c r="F163" s="187">
        <f t="shared" si="4"/>
        <v>0</v>
      </c>
    </row>
    <row r="164" spans="1:6" ht="15" customHeight="1">
      <c r="A164" s="176">
        <v>21</v>
      </c>
      <c r="B164" s="169" t="s">
        <v>124</v>
      </c>
      <c r="C164" s="57" t="s">
        <v>93</v>
      </c>
      <c r="D164" s="56">
        <v>4</v>
      </c>
      <c r="E164" s="200"/>
      <c r="F164" s="187">
        <f t="shared" si="4"/>
        <v>0</v>
      </c>
    </row>
    <row r="165" spans="1:6" ht="56.25" customHeight="1">
      <c r="A165" s="176">
        <v>22</v>
      </c>
      <c r="B165" s="169" t="s">
        <v>125</v>
      </c>
      <c r="C165" s="57" t="s">
        <v>93</v>
      </c>
      <c r="D165" s="56">
        <v>2</v>
      </c>
      <c r="E165" s="201"/>
      <c r="F165" s="187">
        <f t="shared" si="4"/>
        <v>0</v>
      </c>
    </row>
    <row r="166" spans="1:6" ht="31.5">
      <c r="A166" s="176">
        <v>23</v>
      </c>
      <c r="B166" s="169" t="s">
        <v>126</v>
      </c>
      <c r="C166" s="57" t="s">
        <v>93</v>
      </c>
      <c r="D166" s="56">
        <v>2</v>
      </c>
      <c r="E166" s="200"/>
      <c r="F166" s="187">
        <f t="shared" si="4"/>
        <v>0</v>
      </c>
    </row>
    <row r="167" spans="1:6" ht="24.75" customHeight="1">
      <c r="A167" s="176">
        <v>24</v>
      </c>
      <c r="B167" s="169" t="s">
        <v>127</v>
      </c>
      <c r="C167" s="57" t="s">
        <v>93</v>
      </c>
      <c r="D167" s="56">
        <v>2</v>
      </c>
      <c r="E167" s="196"/>
      <c r="F167" s="187">
        <f t="shared" si="4"/>
        <v>0</v>
      </c>
    </row>
    <row r="168" spans="1:6" ht="15.75">
      <c r="A168" s="176">
        <v>25</v>
      </c>
      <c r="B168" s="169" t="s">
        <v>128</v>
      </c>
      <c r="C168" s="57" t="s">
        <v>1</v>
      </c>
      <c r="D168" s="56">
        <v>12</v>
      </c>
      <c r="E168" s="196"/>
      <c r="F168" s="187">
        <f t="shared" si="4"/>
        <v>0</v>
      </c>
    </row>
    <row r="169" spans="1:6" ht="15.75">
      <c r="A169" s="176">
        <v>26</v>
      </c>
      <c r="B169" s="169" t="s">
        <v>129</v>
      </c>
      <c r="C169" s="57" t="s">
        <v>1</v>
      </c>
      <c r="D169" s="56">
        <v>12</v>
      </c>
      <c r="E169" s="196"/>
      <c r="F169" s="187">
        <f t="shared" si="4"/>
        <v>0</v>
      </c>
    </row>
    <row r="170" spans="1:6" ht="15.75">
      <c r="A170" s="176">
        <v>27</v>
      </c>
      <c r="B170" s="169" t="s">
        <v>130</v>
      </c>
      <c r="C170" s="57" t="s">
        <v>93</v>
      </c>
      <c r="D170" s="56">
        <v>2</v>
      </c>
      <c r="E170" s="196"/>
      <c r="F170" s="187">
        <f t="shared" si="4"/>
        <v>0</v>
      </c>
    </row>
    <row r="171" spans="1:6" ht="31.5">
      <c r="A171" s="176">
        <v>28</v>
      </c>
      <c r="B171" s="169" t="s">
        <v>131</v>
      </c>
      <c r="C171" s="57" t="s">
        <v>1</v>
      </c>
      <c r="D171" s="56">
        <v>12</v>
      </c>
      <c r="E171" s="196"/>
      <c r="F171" s="187">
        <f t="shared" si="4"/>
        <v>0</v>
      </c>
    </row>
    <row r="172" spans="1:6" ht="31.5">
      <c r="A172" s="176">
        <v>29</v>
      </c>
      <c r="B172" s="169" t="s">
        <v>132</v>
      </c>
      <c r="C172" s="57" t="s">
        <v>93</v>
      </c>
      <c r="D172" s="56">
        <v>3</v>
      </c>
      <c r="E172" s="196"/>
      <c r="F172" s="187">
        <f t="shared" si="4"/>
        <v>0</v>
      </c>
    </row>
    <row r="173" spans="1:6" ht="15.75">
      <c r="A173" s="176"/>
      <c r="B173" s="158"/>
      <c r="C173" s="202"/>
      <c r="D173" s="59"/>
      <c r="E173" s="120"/>
      <c r="F173" s="121"/>
    </row>
    <row r="174" spans="1:6" ht="15.75">
      <c r="A174" s="139" t="s">
        <v>133</v>
      </c>
      <c r="B174" s="140"/>
      <c r="C174" s="140"/>
      <c r="D174" s="140"/>
      <c r="E174" s="141"/>
      <c r="F174" s="203">
        <f>SUM(F138:F173)</f>
        <v>0</v>
      </c>
    </row>
    <row r="175" spans="1:6" ht="15.75">
      <c r="A175" s="139"/>
      <c r="B175" s="140"/>
      <c r="C175" s="140"/>
      <c r="D175" s="140"/>
      <c r="E175" s="141"/>
      <c r="F175" s="203"/>
    </row>
    <row r="176" spans="1:6" ht="15.75">
      <c r="A176" s="179" t="s">
        <v>134</v>
      </c>
      <c r="B176" s="191" t="s">
        <v>180</v>
      </c>
      <c r="C176" s="204"/>
      <c r="D176" s="205"/>
      <c r="E176" s="205"/>
      <c r="F176" s="206"/>
    </row>
    <row r="177" spans="1:9" ht="15.75">
      <c r="A177" s="154" t="s">
        <v>135</v>
      </c>
      <c r="B177" s="207" t="s">
        <v>136</v>
      </c>
      <c r="C177" s="208"/>
      <c r="D177" s="209"/>
      <c r="E177" s="210"/>
      <c r="F177" s="210"/>
    </row>
    <row r="178" spans="1:9" ht="60" customHeight="1">
      <c r="A178" s="176">
        <v>1</v>
      </c>
      <c r="B178" s="169" t="s">
        <v>137</v>
      </c>
      <c r="C178" s="56" t="s">
        <v>93</v>
      </c>
      <c r="D178" s="56">
        <v>3</v>
      </c>
      <c r="E178" s="211"/>
      <c r="F178" s="121">
        <f>D178*E178</f>
        <v>0</v>
      </c>
    </row>
    <row r="179" spans="1:9" ht="16.5" customHeight="1">
      <c r="A179" s="176">
        <v>2</v>
      </c>
      <c r="B179" s="169" t="s">
        <v>138</v>
      </c>
      <c r="C179" s="56" t="s">
        <v>93</v>
      </c>
      <c r="D179" s="56">
        <v>2</v>
      </c>
      <c r="E179" s="211"/>
      <c r="F179" s="121">
        <f>D179*E179</f>
        <v>0</v>
      </c>
    </row>
    <row r="180" spans="1:9" ht="16.5" customHeight="1">
      <c r="A180" s="212"/>
      <c r="B180" s="134"/>
      <c r="C180" s="56"/>
      <c r="D180" s="213"/>
      <c r="E180" s="214"/>
      <c r="F180" s="215"/>
    </row>
    <row r="181" spans="1:9" ht="18.75" customHeight="1">
      <c r="A181" s="154" t="s">
        <v>181</v>
      </c>
      <c r="B181" s="207" t="s">
        <v>182</v>
      </c>
      <c r="C181" s="56"/>
      <c r="D181" s="213"/>
      <c r="E181" s="214"/>
      <c r="F181" s="215"/>
    </row>
    <row r="182" spans="1:9" ht="41.25" customHeight="1">
      <c r="A182" s="176">
        <v>1</v>
      </c>
      <c r="B182" s="169" t="s">
        <v>139</v>
      </c>
      <c r="C182" s="56" t="s">
        <v>93</v>
      </c>
      <c r="D182" s="56">
        <v>2</v>
      </c>
      <c r="E182" s="211"/>
      <c r="F182" s="121">
        <f>D182*E182</f>
        <v>0</v>
      </c>
    </row>
    <row r="183" spans="1:9" ht="19.5" customHeight="1">
      <c r="A183" s="176">
        <v>2</v>
      </c>
      <c r="B183" s="169" t="s">
        <v>140</v>
      </c>
      <c r="C183" s="56" t="s">
        <v>92</v>
      </c>
      <c r="D183" s="56">
        <v>2</v>
      </c>
      <c r="E183" s="211"/>
      <c r="F183" s="121">
        <f>D183*E183</f>
        <v>0</v>
      </c>
    </row>
    <row r="184" spans="1:9" ht="21" customHeight="1">
      <c r="A184" s="176">
        <v>3</v>
      </c>
      <c r="B184" s="169" t="s">
        <v>141</v>
      </c>
      <c r="C184" s="56" t="s">
        <v>92</v>
      </c>
      <c r="D184" s="56">
        <v>5</v>
      </c>
      <c r="E184" s="211"/>
      <c r="F184" s="121">
        <f>D184*E184</f>
        <v>0</v>
      </c>
    </row>
    <row r="185" spans="1:9" ht="15.75">
      <c r="A185" s="212"/>
      <c r="B185" s="169"/>
      <c r="C185" s="216"/>
      <c r="D185" s="217"/>
      <c r="E185" s="210"/>
      <c r="F185" s="210"/>
    </row>
    <row r="186" spans="1:9" ht="15.75">
      <c r="A186" s="139" t="s">
        <v>187</v>
      </c>
      <c r="B186" s="140"/>
      <c r="C186" s="140"/>
      <c r="D186" s="140"/>
      <c r="E186" s="141"/>
      <c r="F186" s="203">
        <f>SUM(F178:F185)</f>
        <v>0</v>
      </c>
    </row>
    <row r="187" spans="1:9" ht="15.75">
      <c r="A187" s="139"/>
      <c r="B187" s="140"/>
      <c r="C187" s="140"/>
      <c r="D187" s="140"/>
      <c r="E187" s="141"/>
      <c r="F187" s="218"/>
    </row>
    <row r="188" spans="1:9" s="11" customFormat="1" ht="15.75">
      <c r="A188" s="212"/>
      <c r="B188" s="219" t="s">
        <v>186</v>
      </c>
      <c r="C188" s="220"/>
      <c r="D188" s="220"/>
      <c r="E188" s="221"/>
      <c r="F188" s="222">
        <f>F186+F174+F135+F77+F42</f>
        <v>0</v>
      </c>
      <c r="H188" s="26"/>
      <c r="I188" s="25"/>
    </row>
    <row r="189" spans="1:9" s="29" customFormat="1" ht="24.75" customHeight="1">
      <c r="A189" s="129"/>
      <c r="B189" s="223" t="s">
        <v>206</v>
      </c>
      <c r="C189" s="224"/>
      <c r="D189" s="224"/>
      <c r="E189" s="225"/>
      <c r="F189" s="222">
        <f>F188*20%</f>
        <v>0</v>
      </c>
      <c r="H189" s="30"/>
    </row>
    <row r="190" spans="1:9" s="29" customFormat="1" ht="24.75" customHeight="1">
      <c r="A190" s="129"/>
      <c r="B190" s="226" t="s">
        <v>207</v>
      </c>
      <c r="C190" s="227"/>
      <c r="D190" s="227"/>
      <c r="E190" s="228"/>
      <c r="F190" s="222">
        <f>SUM(F188:F189)</f>
        <v>0</v>
      </c>
      <c r="H190" s="30"/>
    </row>
    <row r="191" spans="1:9" s="29" customFormat="1" ht="24.75" customHeight="1">
      <c r="A191" s="65"/>
      <c r="B191" s="70"/>
      <c r="C191" s="67"/>
      <c r="D191" s="71"/>
      <c r="E191" s="69"/>
      <c r="F191" s="69"/>
      <c r="H191" s="30"/>
    </row>
    <row r="192" spans="1:9" s="29" customFormat="1" ht="12.75" customHeight="1">
      <c r="A192" s="65"/>
      <c r="B192" s="1" t="s">
        <v>210</v>
      </c>
      <c r="C192" s="1"/>
      <c r="D192" s="1"/>
      <c r="E192" s="1"/>
      <c r="F192" s="96"/>
      <c r="H192" s="30"/>
    </row>
    <row r="193" spans="1:9" s="29" customFormat="1" ht="24.75" customHeight="1">
      <c r="A193" s="67"/>
      <c r="B193" s="1"/>
      <c r="C193" s="1"/>
      <c r="D193" s="1"/>
      <c r="E193" s="1"/>
      <c r="F193" s="96"/>
      <c r="H193" s="30"/>
      <c r="I193" s="36"/>
    </row>
    <row r="194" spans="1:9" s="29" customFormat="1" ht="24.75" customHeight="1">
      <c r="A194" s="65"/>
      <c r="B194" s="1"/>
      <c r="C194" s="1"/>
      <c r="D194" s="1"/>
      <c r="E194" s="1"/>
      <c r="F194" s="96"/>
      <c r="H194" s="30"/>
      <c r="I194" s="36"/>
    </row>
    <row r="195" spans="1:9" s="29" customFormat="1" ht="24.75" customHeight="1">
      <c r="A195" s="67"/>
      <c r="B195" s="1"/>
      <c r="C195" s="1"/>
      <c r="D195" s="1"/>
      <c r="E195" s="1"/>
      <c r="F195" s="69"/>
      <c r="H195" s="30"/>
      <c r="I195" s="36"/>
    </row>
    <row r="196" spans="1:9" s="29" customFormat="1" ht="24.75" customHeight="1">
      <c r="A196" s="65"/>
      <c r="B196" s="72"/>
      <c r="C196" s="67"/>
      <c r="D196" s="68"/>
      <c r="E196" s="69"/>
      <c r="F196" s="69"/>
      <c r="H196" s="30"/>
      <c r="I196" s="37"/>
    </row>
    <row r="197" spans="1:9" s="29" customFormat="1" ht="12.75">
      <c r="A197" s="67"/>
      <c r="B197" s="66"/>
      <c r="C197" s="67"/>
      <c r="D197" s="68"/>
      <c r="E197" s="69"/>
      <c r="F197" s="69"/>
      <c r="H197" s="30"/>
    </row>
    <row r="198" spans="1:9" s="29" customFormat="1" ht="12.75">
      <c r="A198" s="67"/>
      <c r="B198" s="73"/>
      <c r="C198" s="67"/>
      <c r="D198" s="71"/>
      <c r="E198" s="69"/>
      <c r="F198" s="69"/>
      <c r="H198" s="30"/>
    </row>
    <row r="199" spans="1:9" s="29" customFormat="1" ht="14.25" customHeight="1">
      <c r="A199" s="67"/>
      <c r="B199" s="72"/>
      <c r="C199" s="67"/>
      <c r="D199" s="68"/>
      <c r="E199" s="69"/>
      <c r="F199" s="69"/>
      <c r="H199" s="30"/>
    </row>
    <row r="200" spans="1:9" s="29" customFormat="1" ht="13.5" customHeight="1">
      <c r="A200" s="67"/>
      <c r="B200" s="72"/>
      <c r="C200" s="67"/>
      <c r="D200" s="68"/>
      <c r="E200" s="69"/>
      <c r="F200" s="69"/>
      <c r="H200" s="30"/>
    </row>
    <row r="201" spans="1:9" s="29" customFormat="1" ht="12.75">
      <c r="A201" s="67"/>
      <c r="B201" s="72"/>
      <c r="C201" s="67"/>
      <c r="D201" s="68"/>
      <c r="E201" s="69"/>
      <c r="F201" s="69"/>
      <c r="H201" s="30"/>
    </row>
    <row r="202" spans="1:9" s="29" customFormat="1" ht="12.75">
      <c r="A202" s="67"/>
      <c r="B202" s="72"/>
      <c r="C202" s="67"/>
      <c r="D202" s="68"/>
      <c r="E202" s="69"/>
      <c r="F202" s="69"/>
      <c r="H202" s="30"/>
    </row>
    <row r="203" spans="1:9" s="29" customFormat="1" ht="12.75">
      <c r="A203" s="67"/>
      <c r="B203" s="72"/>
      <c r="C203" s="67"/>
      <c r="D203" s="68"/>
      <c r="E203" s="69"/>
      <c r="F203" s="69"/>
      <c r="H203" s="30"/>
    </row>
    <row r="204" spans="1:9" s="29" customFormat="1" ht="12.75">
      <c r="A204" s="67"/>
      <c r="B204" s="72"/>
      <c r="C204" s="67"/>
      <c r="D204" s="68"/>
      <c r="E204" s="69"/>
      <c r="F204" s="69"/>
      <c r="H204" s="30"/>
    </row>
    <row r="205" spans="1:9" s="29" customFormat="1" ht="12.75">
      <c r="A205" s="67"/>
      <c r="B205" s="72"/>
      <c r="C205" s="67"/>
      <c r="D205" s="68"/>
      <c r="E205" s="69"/>
      <c r="F205" s="69"/>
      <c r="H205" s="30"/>
    </row>
    <row r="206" spans="1:9" s="27" customFormat="1" ht="12.75">
      <c r="A206" s="67"/>
      <c r="B206" s="70"/>
      <c r="C206" s="67"/>
      <c r="D206" s="71"/>
      <c r="E206" s="69"/>
      <c r="F206" s="69"/>
      <c r="H206" s="28"/>
    </row>
    <row r="207" spans="1:9" s="27" customFormat="1" ht="12.75">
      <c r="A207" s="67"/>
      <c r="B207" s="72"/>
      <c r="C207" s="67"/>
      <c r="D207" s="68"/>
      <c r="E207" s="69"/>
      <c r="F207" s="69"/>
      <c r="H207" s="28"/>
    </row>
    <row r="208" spans="1:9" s="27" customFormat="1" ht="12.75">
      <c r="A208" s="67"/>
      <c r="B208" s="72"/>
      <c r="C208" s="67"/>
      <c r="D208" s="68"/>
      <c r="E208" s="69"/>
      <c r="F208" s="69"/>
      <c r="H208" s="28"/>
    </row>
    <row r="209" spans="1:8" s="27" customFormat="1" ht="12.75">
      <c r="A209" s="67"/>
      <c r="B209" s="72"/>
      <c r="C209" s="67"/>
      <c r="D209" s="68"/>
      <c r="E209" s="69"/>
      <c r="F209" s="69"/>
      <c r="H209" s="28"/>
    </row>
    <row r="210" spans="1:8" s="27" customFormat="1" ht="12.75">
      <c r="A210" s="67"/>
      <c r="B210" s="72"/>
      <c r="C210" s="67"/>
      <c r="D210" s="68"/>
      <c r="E210" s="69"/>
      <c r="F210" s="69"/>
      <c r="H210" s="28"/>
    </row>
    <row r="211" spans="1:8" s="27" customFormat="1" ht="12.75">
      <c r="A211" s="67"/>
      <c r="B211" s="72"/>
      <c r="C211" s="67"/>
      <c r="D211" s="68"/>
      <c r="E211" s="69"/>
      <c r="F211" s="69"/>
      <c r="H211" s="28"/>
    </row>
    <row r="212" spans="1:8" s="27" customFormat="1" ht="12.75">
      <c r="A212" s="67"/>
      <c r="B212" s="72"/>
      <c r="C212" s="67"/>
      <c r="D212" s="68"/>
      <c r="E212" s="69"/>
      <c r="F212" s="69"/>
      <c r="H212" s="28"/>
    </row>
    <row r="213" spans="1:8" s="27" customFormat="1" ht="12.75">
      <c r="A213" s="67"/>
      <c r="B213" s="72"/>
      <c r="C213" s="67"/>
      <c r="D213" s="68"/>
      <c r="E213" s="69"/>
      <c r="F213" s="69"/>
      <c r="H213" s="28"/>
    </row>
    <row r="214" spans="1:8" s="27" customFormat="1" ht="12.75">
      <c r="A214" s="67"/>
      <c r="B214" s="72"/>
      <c r="C214" s="67"/>
      <c r="D214" s="68"/>
      <c r="E214" s="69"/>
      <c r="F214" s="69"/>
      <c r="H214" s="28"/>
    </row>
    <row r="215" spans="1:8" s="27" customFormat="1" ht="12.75">
      <c r="A215" s="67"/>
      <c r="B215" s="72"/>
      <c r="C215" s="67"/>
      <c r="D215" s="68"/>
      <c r="E215" s="69"/>
      <c r="F215" s="69"/>
      <c r="H215" s="28"/>
    </row>
    <row r="216" spans="1:8" s="27" customFormat="1" ht="12.75">
      <c r="A216" s="67"/>
      <c r="B216" s="72"/>
      <c r="C216" s="67"/>
      <c r="D216" s="68"/>
      <c r="E216" s="69"/>
      <c r="F216" s="69"/>
      <c r="H216" s="28"/>
    </row>
    <row r="217" spans="1:8" s="27" customFormat="1" ht="12.75">
      <c r="A217" s="67"/>
      <c r="B217" s="66"/>
      <c r="C217" s="67"/>
      <c r="D217" s="68"/>
      <c r="E217" s="69"/>
      <c r="F217" s="69"/>
      <c r="H217" s="28"/>
    </row>
    <row r="218" spans="1:8" s="27" customFormat="1" ht="12.75">
      <c r="A218" s="67"/>
      <c r="B218" s="72"/>
      <c r="C218" s="67"/>
      <c r="D218" s="68"/>
      <c r="E218" s="69"/>
      <c r="F218" s="69"/>
      <c r="H218" s="28"/>
    </row>
    <row r="219" spans="1:8" s="27" customFormat="1" ht="12.75">
      <c r="A219" s="67"/>
      <c r="B219" s="72"/>
      <c r="C219" s="67"/>
      <c r="D219" s="68"/>
      <c r="E219" s="69"/>
      <c r="F219" s="69"/>
      <c r="H219" s="28"/>
    </row>
    <row r="220" spans="1:8" s="27" customFormat="1" ht="12.75">
      <c r="A220" s="67"/>
      <c r="B220" s="73"/>
      <c r="C220" s="67"/>
      <c r="D220" s="71"/>
      <c r="E220" s="69"/>
      <c r="F220" s="69"/>
      <c r="H220" s="28"/>
    </row>
    <row r="221" spans="1:8" s="27" customFormat="1" ht="12.75">
      <c r="A221" s="67"/>
      <c r="B221" s="72"/>
      <c r="C221" s="67"/>
      <c r="D221" s="68"/>
      <c r="E221" s="69"/>
      <c r="F221" s="69"/>
      <c r="H221" s="28"/>
    </row>
    <row r="222" spans="1:8" s="27" customFormat="1" ht="12.75">
      <c r="A222" s="67"/>
      <c r="B222" s="72"/>
      <c r="C222" s="67"/>
      <c r="D222" s="68"/>
      <c r="E222" s="69"/>
      <c r="F222" s="69"/>
      <c r="H222" s="28"/>
    </row>
    <row r="223" spans="1:8" s="27" customFormat="1" ht="12.75">
      <c r="A223" s="67"/>
      <c r="B223" s="72"/>
      <c r="C223" s="67"/>
      <c r="D223" s="68"/>
      <c r="E223" s="69"/>
      <c r="F223" s="69"/>
      <c r="H223" s="28"/>
    </row>
    <row r="224" spans="1:8" s="27" customFormat="1" ht="12.75">
      <c r="A224" s="67"/>
      <c r="B224" s="74"/>
      <c r="C224" s="75"/>
      <c r="D224" s="76"/>
      <c r="E224" s="77"/>
      <c r="F224" s="78"/>
      <c r="H224" s="28"/>
    </row>
    <row r="225" spans="1:8" s="27" customFormat="1" ht="12.75">
      <c r="A225" s="67"/>
      <c r="B225" s="79"/>
      <c r="C225" s="80"/>
      <c r="D225" s="81"/>
      <c r="E225" s="69"/>
      <c r="F225" s="81"/>
      <c r="H225" s="28"/>
    </row>
    <row r="226" spans="1:8" s="27" customFormat="1" ht="12.75">
      <c r="A226" s="67"/>
      <c r="B226" s="80"/>
      <c r="C226" s="67"/>
      <c r="D226" s="82"/>
      <c r="E226" s="69"/>
      <c r="F226" s="69"/>
      <c r="H226" s="28"/>
    </row>
    <row r="227" spans="1:8" s="27" customFormat="1" ht="12.75">
      <c r="A227" s="67"/>
      <c r="B227" s="47"/>
      <c r="C227" s="48"/>
      <c r="D227" s="49"/>
      <c r="E227" s="51"/>
      <c r="F227" s="69"/>
      <c r="H227" s="28"/>
    </row>
    <row r="228" spans="1:8" s="27" customFormat="1" ht="12.75">
      <c r="A228" s="67"/>
      <c r="B228" s="47"/>
      <c r="C228" s="48"/>
      <c r="D228" s="49"/>
      <c r="E228" s="52"/>
      <c r="F228" s="69"/>
      <c r="H228" s="28"/>
    </row>
    <row r="229" spans="1:8" s="27" customFormat="1" ht="12.75">
      <c r="A229" s="67"/>
      <c r="B229" s="80"/>
      <c r="C229" s="48"/>
      <c r="D229" s="49"/>
      <c r="E229" s="51"/>
      <c r="F229" s="69"/>
      <c r="H229" s="28"/>
    </row>
    <row r="230" spans="1:8" s="27" customFormat="1" ht="12.75">
      <c r="A230" s="67"/>
      <c r="B230" s="74"/>
      <c r="C230" s="79"/>
      <c r="D230" s="78"/>
      <c r="E230" s="77"/>
      <c r="F230" s="78"/>
      <c r="H230" s="28"/>
    </row>
    <row r="231" spans="1:8" s="27" customFormat="1" ht="12.75">
      <c r="A231" s="83"/>
      <c r="B231" s="84"/>
      <c r="C231" s="85"/>
      <c r="D231" s="86"/>
      <c r="E231" s="87"/>
      <c r="F231" s="88"/>
      <c r="H231" s="28"/>
    </row>
    <row r="232" spans="1:8" s="27" customFormat="1" ht="12.75">
      <c r="A232" s="83"/>
      <c r="B232" s="89"/>
      <c r="C232" s="85"/>
      <c r="D232" s="86"/>
      <c r="E232" s="87"/>
      <c r="F232" s="90"/>
      <c r="H232" s="28"/>
    </row>
    <row r="233" spans="1:8" s="27" customFormat="1" ht="12.75">
      <c r="A233" s="83"/>
      <c r="B233" s="91"/>
      <c r="C233" s="85"/>
      <c r="D233" s="86"/>
      <c r="E233" s="87"/>
      <c r="F233" s="90"/>
      <c r="H233" s="28"/>
    </row>
    <row r="234" spans="1:8" s="27" customFormat="1" ht="12.75">
      <c r="A234" s="83"/>
      <c r="B234" s="92"/>
      <c r="C234" s="85"/>
      <c r="D234" s="86"/>
      <c r="E234" s="87"/>
      <c r="F234" s="93"/>
      <c r="H234" s="28"/>
    </row>
    <row r="235" spans="1:8" s="27" customFormat="1">
      <c r="A235" s="43"/>
      <c r="B235" s="44"/>
      <c r="C235" s="45"/>
      <c r="D235" s="46"/>
      <c r="E235" s="46"/>
      <c r="F235" s="46"/>
      <c r="H235" s="28"/>
    </row>
    <row r="236" spans="1:8" s="27" customFormat="1">
      <c r="A236" s="43"/>
      <c r="B236" s="44"/>
      <c r="C236" s="45"/>
      <c r="D236" s="46"/>
      <c r="E236" s="46"/>
      <c r="F236" s="46"/>
      <c r="H236" s="28"/>
    </row>
    <row r="237" spans="1:8" s="27" customFormat="1">
      <c r="A237" s="43"/>
      <c r="B237" s="44"/>
      <c r="C237" s="45"/>
      <c r="D237" s="46"/>
      <c r="E237" s="46"/>
      <c r="F237" s="46"/>
      <c r="H237" s="28"/>
    </row>
    <row r="238" spans="1:8" s="27" customFormat="1">
      <c r="A238" s="43"/>
      <c r="B238" s="44"/>
      <c r="C238" s="45"/>
      <c r="D238" s="46"/>
      <c r="E238" s="46"/>
      <c r="F238" s="46"/>
      <c r="H238" s="28"/>
    </row>
    <row r="239" spans="1:8" s="27" customFormat="1" ht="12.75">
      <c r="A239" s="47"/>
      <c r="B239" s="48"/>
      <c r="C239" s="49"/>
      <c r="D239" s="50"/>
      <c r="E239" s="42"/>
      <c r="F239" s="42"/>
      <c r="H239" s="28"/>
    </row>
    <row r="240" spans="1:8" s="27" customFormat="1" ht="12.75">
      <c r="A240" s="47"/>
      <c r="B240" s="48"/>
      <c r="C240" s="49"/>
      <c r="D240" s="51"/>
      <c r="E240" s="42"/>
      <c r="F240" s="41"/>
      <c r="H240" s="28"/>
    </row>
    <row r="241" spans="1:8" s="27" customFormat="1" ht="12.75">
      <c r="A241" s="47"/>
      <c r="B241" s="48"/>
      <c r="C241" s="49"/>
      <c r="D241" s="52"/>
      <c r="E241" s="42"/>
      <c r="F241" s="41"/>
      <c r="H241" s="28"/>
    </row>
    <row r="242" spans="1:8" s="27" customFormat="1" ht="12.75">
      <c r="A242" s="47"/>
      <c r="B242" s="48"/>
      <c r="C242" s="49"/>
      <c r="D242" s="51"/>
      <c r="E242" s="53"/>
      <c r="F242" s="41"/>
      <c r="H242" s="28"/>
    </row>
    <row r="243" spans="1:8" s="27" customFormat="1">
      <c r="A243" s="43"/>
      <c r="B243" s="44"/>
      <c r="C243" s="45"/>
      <c r="D243" s="46"/>
      <c r="E243" s="46"/>
      <c r="F243" s="23"/>
      <c r="H243" s="28"/>
    </row>
    <row r="244" spans="1:8" s="31" customFormat="1">
      <c r="A244" s="43"/>
      <c r="B244" s="44"/>
      <c r="C244" s="45"/>
      <c r="D244" s="46"/>
      <c r="E244" s="46"/>
      <c r="F244" s="23"/>
    </row>
    <row r="245" spans="1:8" s="31" customFormat="1">
      <c r="A245" s="20"/>
      <c r="B245" s="21"/>
      <c r="C245" s="22"/>
      <c r="D245" s="23"/>
      <c r="E245" s="23"/>
      <c r="F245" s="23"/>
    </row>
    <row r="246" spans="1:8" s="31" customFormat="1">
      <c r="A246" s="20"/>
      <c r="B246" s="21"/>
      <c r="C246" s="22"/>
      <c r="D246" s="23"/>
      <c r="E246" s="23"/>
      <c r="F246" s="23"/>
    </row>
    <row r="247" spans="1:8" s="31" customFormat="1">
      <c r="A247" s="20"/>
      <c r="B247" s="21"/>
      <c r="C247" s="22"/>
      <c r="D247" s="23"/>
      <c r="E247" s="23"/>
      <c r="F247" s="23"/>
    </row>
    <row r="252" spans="1:8" s="42" customFormat="1" ht="20.25" customHeight="1">
      <c r="A252" s="20"/>
      <c r="B252" s="21"/>
      <c r="C252" s="22"/>
      <c r="D252" s="23"/>
      <c r="E252" s="23"/>
      <c r="F252" s="23"/>
    </row>
    <row r="253" spans="1:8" s="42" customFormat="1" ht="12.75" customHeight="1">
      <c r="A253" s="20"/>
      <c r="B253" s="21"/>
      <c r="C253" s="22"/>
      <c r="D253" s="23"/>
      <c r="E253" s="23"/>
      <c r="F253" s="23"/>
    </row>
    <row r="254" spans="1:8" s="42" customFormat="1" ht="15" customHeight="1">
      <c r="A254" s="20"/>
      <c r="B254" s="21"/>
      <c r="C254" s="22"/>
      <c r="D254" s="23"/>
      <c r="E254" s="23"/>
      <c r="F254" s="23"/>
    </row>
    <row r="255" spans="1:8" s="42" customFormat="1" ht="15" customHeight="1">
      <c r="A255" s="20"/>
      <c r="B255" s="21"/>
      <c r="C255" s="22"/>
      <c r="D255" s="23"/>
      <c r="E255" s="23"/>
      <c r="F255" s="23"/>
    </row>
  </sheetData>
  <mergeCells count="16">
    <mergeCell ref="A78:E78"/>
    <mergeCell ref="A135:E135"/>
    <mergeCell ref="D1:F1"/>
    <mergeCell ref="A3:F4"/>
    <mergeCell ref="A2:F2"/>
    <mergeCell ref="A77:E77"/>
    <mergeCell ref="A42:E42"/>
    <mergeCell ref="A43:E43"/>
    <mergeCell ref="B192:E195"/>
    <mergeCell ref="B188:E188"/>
    <mergeCell ref="B189:E189"/>
    <mergeCell ref="B190:E190"/>
    <mergeCell ref="A174:E174"/>
    <mergeCell ref="A187:E187"/>
    <mergeCell ref="A175:E175"/>
    <mergeCell ref="A186:E186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KSS</vt:lpstr>
      <vt:lpstr>KSS!Print_Area</vt:lpstr>
    </vt:vector>
  </TitlesOfParts>
  <Company>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proj_user</cp:lastModifiedBy>
  <cp:lastPrinted>2019-03-22T09:01:37Z</cp:lastPrinted>
  <dcterms:created xsi:type="dcterms:W3CDTF">2008-11-18T13:20:53Z</dcterms:created>
  <dcterms:modified xsi:type="dcterms:W3CDTF">2019-04-17T12:27:10Z</dcterms:modified>
</cp:coreProperties>
</file>