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96" windowWidth="11280" windowHeight="4956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F136" i="1" l="1"/>
  <c r="F135" i="1"/>
  <c r="F134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D101" i="1"/>
  <c r="F101" i="1" s="1"/>
  <c r="D100" i="1"/>
  <c r="F100" i="1" s="1"/>
  <c r="D99" i="1"/>
  <c r="F99" i="1" s="1"/>
  <c r="D98" i="1"/>
  <c r="F98" i="1" s="1"/>
  <c r="D97" i="1"/>
  <c r="F97" i="1" s="1"/>
  <c r="D95" i="1"/>
  <c r="F95" i="1" s="1"/>
  <c r="D94" i="1"/>
  <c r="F94" i="1" s="1"/>
  <c r="D93" i="1"/>
  <c r="F93" i="1" s="1"/>
  <c r="D92" i="1"/>
  <c r="F92" i="1" s="1"/>
  <c r="D91" i="1"/>
  <c r="F91" i="1" s="1"/>
  <c r="D90" i="1"/>
  <c r="D89" i="1"/>
  <c r="F89" i="1" s="1"/>
  <c r="D88" i="1"/>
  <c r="D87" i="1"/>
  <c r="D86" i="1"/>
  <c r="D85" i="1"/>
  <c r="D84" i="1"/>
  <c r="D83" i="1"/>
  <c r="D82" i="1"/>
  <c r="D81" i="1"/>
  <c r="F81" i="1" s="1"/>
  <c r="D80" i="1"/>
  <c r="F80" i="1" s="1"/>
  <c r="D79" i="1"/>
  <c r="F79" i="1" s="1"/>
  <c r="D78" i="1"/>
  <c r="F78" i="1" s="1"/>
  <c r="D77" i="1"/>
  <c r="D76" i="1"/>
  <c r="F76" i="1" s="1"/>
  <c r="D74" i="1"/>
  <c r="F74" i="1" s="1"/>
  <c r="D73" i="1"/>
  <c r="F73" i="1" s="1"/>
  <c r="D72" i="1"/>
  <c r="F72" i="1" s="1"/>
  <c r="D69" i="1"/>
  <c r="F69" i="1" s="1"/>
  <c r="D68" i="1"/>
  <c r="F68" i="1" s="1"/>
  <c r="D67" i="1"/>
  <c r="F67" i="1" s="1"/>
  <c r="D66" i="1"/>
  <c r="F66" i="1" s="1"/>
  <c r="D65" i="1"/>
  <c r="D64" i="1"/>
  <c r="D63" i="1"/>
  <c r="D62" i="1"/>
  <c r="D61" i="1"/>
  <c r="F61" i="1" s="1"/>
  <c r="D60" i="1"/>
  <c r="F60" i="1" s="1"/>
  <c r="D59" i="1"/>
  <c r="F59" i="1" s="1"/>
  <c r="D58" i="1"/>
  <c r="D57" i="1"/>
  <c r="F57" i="1" s="1"/>
  <c r="D56" i="1"/>
  <c r="D55" i="1"/>
  <c r="D54" i="1"/>
  <c r="F54" i="1" s="1"/>
  <c r="D53" i="1"/>
  <c r="F53" i="1" s="1"/>
  <c r="D52" i="1"/>
  <c r="F52" i="1" s="1"/>
  <c r="F51" i="1"/>
  <c r="D51" i="1"/>
  <c r="D50" i="1"/>
  <c r="F50" i="1" s="1"/>
  <c r="D49" i="1"/>
  <c r="F49" i="1" s="1"/>
  <c r="D47" i="1"/>
  <c r="D46" i="1"/>
  <c r="F46" i="1" s="1"/>
  <c r="D45" i="1"/>
  <c r="F45" i="1" s="1"/>
  <c r="D44" i="1"/>
  <c r="F44" i="1" s="1"/>
  <c r="D41" i="1"/>
  <c r="F41" i="1" s="1"/>
  <c r="D40" i="1"/>
  <c r="D39" i="1"/>
  <c r="F39" i="1" s="1"/>
  <c r="D38" i="1"/>
  <c r="F38" i="1" s="1"/>
  <c r="D37" i="1"/>
  <c r="D36" i="1"/>
  <c r="F36" i="1" s="1"/>
  <c r="D34" i="1"/>
  <c r="F34" i="1" s="1"/>
  <c r="D33" i="1"/>
  <c r="F33" i="1" s="1"/>
  <c r="D32" i="1"/>
  <c r="F32" i="1" s="1"/>
  <c r="D31" i="1"/>
  <c r="F31" i="1" s="1"/>
  <c r="D30" i="1"/>
  <c r="F30" i="1" s="1"/>
  <c r="D29" i="1"/>
  <c r="F29" i="1" s="1"/>
  <c r="D28" i="1"/>
  <c r="F28" i="1" s="1"/>
  <c r="D27" i="1"/>
  <c r="F27" i="1" s="1"/>
  <c r="D26" i="1"/>
  <c r="F26" i="1" s="1"/>
  <c r="D25" i="1"/>
  <c r="F25" i="1" s="1"/>
  <c r="D24" i="1"/>
  <c r="F24" i="1" s="1"/>
  <c r="D23" i="1"/>
  <c r="F23" i="1" s="1"/>
  <c r="D22" i="1"/>
  <c r="F22" i="1" s="1"/>
  <c r="D21" i="1"/>
  <c r="F21" i="1" s="1"/>
  <c r="D20" i="1"/>
  <c r="F20" i="1" s="1"/>
  <c r="D19" i="1"/>
  <c r="F19" i="1" s="1"/>
  <c r="D18" i="1"/>
  <c r="F18" i="1" s="1"/>
  <c r="D17" i="1"/>
  <c r="F17" i="1" s="1"/>
  <c r="D16" i="1"/>
  <c r="F16" i="1" s="1"/>
  <c r="D15" i="1"/>
  <c r="F15" i="1" s="1"/>
  <c r="D13" i="1"/>
  <c r="F13" i="1" s="1"/>
  <c r="D12" i="1"/>
  <c r="F12" i="1" s="1"/>
  <c r="D11" i="1"/>
  <c r="F11" i="1" s="1"/>
  <c r="F37" i="1" l="1"/>
  <c r="F40" i="1"/>
  <c r="F47" i="1"/>
  <c r="F55" i="1"/>
  <c r="F56" i="1"/>
  <c r="F62" i="1"/>
  <c r="F63" i="1"/>
  <c r="F64" i="1"/>
  <c r="F65" i="1"/>
  <c r="F82" i="1"/>
  <c r="F85" i="1"/>
  <c r="F90" i="1"/>
  <c r="F87" i="1"/>
  <c r="F58" i="1"/>
  <c r="F77" i="1"/>
  <c r="F83" i="1"/>
  <c r="F86" i="1"/>
  <c r="F84" i="1"/>
  <c r="F88" i="1"/>
  <c r="F137" i="1" l="1"/>
  <c r="F138" i="1" s="1"/>
  <c r="F139" i="1" s="1"/>
</calcChain>
</file>

<file path=xl/sharedStrings.xml><?xml version="1.0" encoding="utf-8"?>
<sst xmlns="http://schemas.openxmlformats.org/spreadsheetml/2006/main" count="288" uniqueCount="155">
  <si>
    <t>ОБЕКТ: ПРИЛАГАНЕ НА МЕРКИ ЗА ЕНЕРГИЙНА ЕФЕКТИВНОСТ НА ЖИЛИЩЕН БЛОК №1, кв. Изгрев УПИ I, кв. 25 по плана за регулация и застрояване на гр. Свиленград,  общ. Свиленград</t>
  </si>
  <si>
    <t>№</t>
  </si>
  <si>
    <t>Вид СМР/СРР</t>
  </si>
  <si>
    <t>Ед. мярка</t>
  </si>
  <si>
    <t>Количество</t>
  </si>
  <si>
    <t>Ед. Цена</t>
  </si>
  <si>
    <t>Стойност</t>
  </si>
  <si>
    <t>ЧАСТ "АРХИТЕКТУРНА"</t>
  </si>
  <si>
    <t>1.Партер</t>
  </si>
  <si>
    <t>1.Демонтажни работи</t>
  </si>
  <si>
    <t>Демонтаж на съществуваща  дограма</t>
  </si>
  <si>
    <t>м2</t>
  </si>
  <si>
    <t>Демонтаж на хидроизолация по козирка над вход</t>
  </si>
  <si>
    <t>Натоварване строителни отпадъци на транспорт и превоз на депо. Включително такса депониране на строителни отпадъци</t>
  </si>
  <si>
    <t>м3</t>
  </si>
  <si>
    <t>2.Нови СМР</t>
  </si>
  <si>
    <t xml:space="preserve">Доставка и монтаж на алуминиева входна врата с топлоизолация и горно и странично осветление </t>
  </si>
  <si>
    <t>Доставка и монтаж на врата 80/200 с EI 60min - вътрешна за сутерен</t>
  </si>
  <si>
    <t>бр.</t>
  </si>
  <si>
    <t xml:space="preserve">Доставка и монтаж на  врата - външна </t>
  </si>
  <si>
    <t>Доставка и монтаж на прозорци за сутерен</t>
  </si>
  <si>
    <t>Обръщане на страници с вароциментов разтвор, ъглов профил и шпакловка до 25см</t>
  </si>
  <si>
    <t>м'</t>
  </si>
  <si>
    <r>
      <t xml:space="preserve">Доставка и полагане на топлоизолация EPS, с </t>
    </r>
    <r>
      <rPr>
        <sz val="10"/>
        <rFont val="Symbol"/>
        <family val="1"/>
        <charset val="2"/>
      </rPr>
      <t>l=</t>
    </r>
    <r>
      <rPr>
        <sz val="10"/>
        <rFont val="Times New Roman"/>
        <family val="1"/>
        <charset val="204"/>
      </rPr>
      <t>0.033 W/m.K по таван на партерно ниво (над сутерен)  с дебелина 5см, включително дюбели, един пласт стъклотекстилна мрежа, циментово лепило и циментова шпакловка</t>
    </r>
  </si>
  <si>
    <t>Частично очукване и изкърпване на цокъл с вароциментова мазилка</t>
  </si>
  <si>
    <t>Грундиране с дълбокопроникващ грунд</t>
  </si>
  <si>
    <t>Доставка и полагане на ивица от каменна вата по фасада с дебелина  10см, включително дюбели, един пласт стъклотекстилна мрежа, циментово лепило и циментова шпакловка</t>
  </si>
  <si>
    <t>Доставка и полагане на топлоизолация XPS по фасада на приземен етаж с дебелина 6см, включително дюбели, един пласт стъклотекстилна мрежа, циментово лепило и циментова шпакловка</t>
  </si>
  <si>
    <t>Обръщане на страници топлоизолация от XPS 2см, включително дюбели, един пласт стъклотекстилна мрежа, циментово лепило и циментова шпакловка, ъглов профил до 25см</t>
  </si>
  <si>
    <t>Доставка и направа на фасадна мозаечна мазилка, включително грундиране</t>
  </si>
  <si>
    <t>Направа на холкери</t>
  </si>
  <si>
    <t>Доставка и монтаж на топлоизолация от XPS с дебелина 10см на козирка над вход</t>
  </si>
  <si>
    <t>Доставка и монтаж на хидроизолация на козирка над вход</t>
  </si>
  <si>
    <t>Доставка и монтаж на олуци</t>
  </si>
  <si>
    <t>Доставка и монтаж на водосточни казанчета</t>
  </si>
  <si>
    <t>Доставка и монтаж на водостоци</t>
  </si>
  <si>
    <t>Доставка и монтаж на есове</t>
  </si>
  <si>
    <t>Доставка и монтаж на водооткапващ профил</t>
  </si>
  <si>
    <t>3.Стълбищна клетка от партер до последен етаж</t>
  </si>
  <si>
    <t>Очукване и направа на нова вътрешна мазилка стени и тавани</t>
  </si>
  <si>
    <t xml:space="preserve">Грундиране с дълбокопроникващ грунд        </t>
  </si>
  <si>
    <t>Направа на гипсова шпакловка по стени  и тавани</t>
  </si>
  <si>
    <t>Боядисване с боя стени</t>
  </si>
  <si>
    <t>Боядисване с латекс тавани</t>
  </si>
  <si>
    <t>Боядисване на цокъл по под</t>
  </si>
  <si>
    <t>ІІ. Типови етажи от първи до пети включително</t>
  </si>
  <si>
    <t>Демонтаж на метална дограма прозорци тереси</t>
  </si>
  <si>
    <t>Шлайфане на метални повърности по парапет тераси</t>
  </si>
  <si>
    <t>2.Нови видове СМР</t>
  </si>
  <si>
    <t>Направа на зидария от газобетонни блокчета  с дебелина 15см при усвоени тераси над парапет</t>
  </si>
  <si>
    <t>Направа на зидария от газобетонни блокчета  с дебелина 10см при усвоени тераси - допълване на парапет</t>
  </si>
  <si>
    <t>Шпакловане на стени от газобетонни блокчета с циментов разтвор</t>
  </si>
  <si>
    <t>Грундиране на метални повърхности по тераси</t>
  </si>
  <si>
    <t>Боядисване на метални повърхности по тераси</t>
  </si>
  <si>
    <t xml:space="preserve">Запълване на фуги между панели </t>
  </si>
  <si>
    <t>Доставка и монтаж на петкамерна фасадна PVC дограма цвят бял, с еднокамерен стъклопакет  с ''К'' стъкло и общ коефицент на топлопреминаване 1,3kW/m2K</t>
  </si>
  <si>
    <t>Частично очукване и изкърпване по фасада с вароциментова мазилка</t>
  </si>
  <si>
    <t xml:space="preserve">Доставка и полагане на ивица от каменна вата по фасада с дебелина  10см, включително дюбели, един пласт стъклотекстилна мрежа, циментово лепило и циментова шпакловка </t>
  </si>
  <si>
    <t>Доставка и полагане на топлоизолация по фасада EPS с дебелина 5см, допълване на съществуваща топлоизолация включително дюбели, един пласт стъклотекстилна мрежа, циментово лепило и циментова шпакловка</t>
  </si>
  <si>
    <t>Доставка и полагане на топлоизолация по фасада EPS с дебелина 10см, включително дюбели, един пласт стъклотекстилна мрежа, циментово лепило и циментова шпакловка</t>
  </si>
  <si>
    <t>Доставка и полагане на топлоизолация EPS с дебелина 6см по тавани на усвоени тераси /oт вътрешната страна/ , включително дюбели, един пласт стъклотекстилна мрежа, циментово лепило и циментова шпакловка</t>
  </si>
  <si>
    <t>Доставка и полагане на топлоизолация по еркери на усвоени тераси EPS с дебелина 10см, включително дюбели, един пласт стъклотекстилна мрежа, циментово лепило и циментова шпакловка</t>
  </si>
  <si>
    <t>Направа на  шпакловка с готова смес по стени и тавани</t>
  </si>
  <si>
    <t>Доставка и направа на фасадна минерална мазилка, включително грундиране</t>
  </si>
  <si>
    <t>Доставка и монтаж на външни подпрозоречни дъски</t>
  </si>
  <si>
    <t>Решетки против влизане на птици</t>
  </si>
  <si>
    <t>Фасадно рамково скеле</t>
  </si>
  <si>
    <t>III.Покрив и козирки</t>
  </si>
  <si>
    <t>Демонтаж на ламарина по козирки</t>
  </si>
  <si>
    <t>Демонтаж на ламарина по бордове</t>
  </si>
  <si>
    <t>Полагане на ламарина по козирки</t>
  </si>
  <si>
    <t>Доставка и монтаж на  фасадна PVC дограма цвят бял oбщ коефицент на топлопреминаване 1,3kW/m2K</t>
  </si>
  <si>
    <t>Доставка и полагане на топлоизолация от XPS с дебелина 10см покрив над асансьорна шахта</t>
  </si>
  <si>
    <t>Полагане на армирана циментова замазка с дебелина 2 см върху топлоизолацията</t>
  </si>
  <si>
    <t>Очукване и измазване по комини с вароциментова мазилка</t>
  </si>
  <si>
    <t>Шапки за комини</t>
  </si>
  <si>
    <t>Oчукване и изкърпване по фасада на асансьорна клетка с вароциментова мазилка</t>
  </si>
  <si>
    <t xml:space="preserve">Доставка и полагане на топлоизолация по фасада EPS с дебелина 10см,  включително дюбели, един пласт стъклотекстилна мрежа, циментово лепило и циментова шпакловка     </t>
  </si>
  <si>
    <t>Грундиране на основата с дълбокопроникващ грунд покрив</t>
  </si>
  <si>
    <t>Доставка и полагане на минерална вата 10см в подпокривното пространство</t>
  </si>
  <si>
    <r>
      <t>Доставка и монтаж на хидроизолация от два пласта</t>
    </r>
    <r>
      <rPr>
        <sz val="9"/>
        <rFont val="Times New Roman"/>
        <family val="1"/>
        <charset val="204"/>
      </rPr>
      <t xml:space="preserve"> воалит</t>
    </r>
    <r>
      <rPr>
        <sz val="10"/>
        <rFont val="Times New Roman"/>
        <family val="1"/>
        <charset val="204"/>
      </rPr>
      <t xml:space="preserve"> върху стара хидроизолация по покрив, след сервизиране и подлепване на проблемните места</t>
    </r>
  </si>
  <si>
    <t>Обработка на деформационна фуга, доставка и монтаж на профил по деформационна фуга между вх.А и вх.Б</t>
  </si>
  <si>
    <t>Доставка и монтаж на ламарина по борд покрив</t>
  </si>
  <si>
    <t>Доставка и монтаж на покривни воронки</t>
  </si>
  <si>
    <t>Доставка и монтаж на oлук на асансьорна клетка</t>
  </si>
  <si>
    <t>Доставка и монтаж на водосток на асансьорна шахта</t>
  </si>
  <si>
    <t>Осигуряване на достъпна среда</t>
  </si>
  <si>
    <t>Полагане на бетон клас С20/25 за оформяне на наклонена рампа 5%</t>
  </si>
  <si>
    <t>Заготовка и монтаж на армировка клас В500</t>
  </si>
  <si>
    <t>кг</t>
  </si>
  <si>
    <t>Полагане на тактилна настилка - плочи с размери 40/40/4см</t>
  </si>
  <si>
    <t>Устройство за изкачване на стълби за инвалидни колички</t>
  </si>
  <si>
    <t>Парапет инвалиди</t>
  </si>
  <si>
    <t>ЧАСТ "ЕЛЕКТРИЧЕСКА"</t>
  </si>
  <si>
    <t>Мълниезащита и заземяване - Доставка и монтаж</t>
  </si>
  <si>
    <t>1</t>
  </si>
  <si>
    <t>Мулти клема за присъединяване на два проводника  Ф-8мм</t>
  </si>
  <si>
    <t>2</t>
  </si>
  <si>
    <t xml:space="preserve">Направа на Контролна клема за проверка на земно </t>
  </si>
  <si>
    <t>3</t>
  </si>
  <si>
    <t>Доставка и монтаж на основа за закрепване на носеща мачта</t>
  </si>
  <si>
    <t>4</t>
  </si>
  <si>
    <t>Доставка и монтаж на  Мълниеуловител с изпреварващо действие LAP-BX175 dT=60mS</t>
  </si>
  <si>
    <t>5</t>
  </si>
  <si>
    <t>Доставка и монтаж на носеща мачта h-3m.</t>
  </si>
  <si>
    <t>6</t>
  </si>
  <si>
    <t>Блок за плосък покрив за проводник Ф-8мм</t>
  </si>
  <si>
    <t>7</t>
  </si>
  <si>
    <t>Доставка и монтаж на  Дистанционерна скоба за проводник Ф-8 за монтаж на стена</t>
  </si>
  <si>
    <t>8</t>
  </si>
  <si>
    <t xml:space="preserve">Доставка и набиване на тръбен заземителен кол Ф-20мм и дължина 1500мм </t>
  </si>
  <si>
    <t>9</t>
  </si>
  <si>
    <t>Поцинкована Шина 40*4мм</t>
  </si>
  <si>
    <t>м.</t>
  </si>
  <si>
    <t>10</t>
  </si>
  <si>
    <t>Проводник за токоотвод AlMgSi Ф-8мм</t>
  </si>
  <si>
    <t>11</t>
  </si>
  <si>
    <t>Проводник за токоотвод AlMgSi Ф-8мм изолиран с негорима изолация</t>
  </si>
  <si>
    <t>12</t>
  </si>
  <si>
    <t>Изрязване на бетон и премахване на плочки на терен за полагане на поцинкована шина и обратно възстановяване</t>
  </si>
  <si>
    <t>Електрическа инсталация - Доставка и монтаж</t>
  </si>
  <si>
    <t>Частична реконструкция на ГРТ чрез монтаж на апаратура по еднолинейна схема.</t>
  </si>
  <si>
    <t>Доставка и монтаж на ключ за открит монтаж единичен</t>
  </si>
  <si>
    <t>Доставка и монтаж на LED освтител с мощност 24W  с детектор за движение за монтаж на таван</t>
  </si>
  <si>
    <t>Доставка и монтаж на LED освтител с мощност 24W IP44  с детектор за движение за монтаж на таван</t>
  </si>
  <si>
    <t>Доставка и монтаж на осветител за монтаж на стена с цокъл Е27 IP45 комплект с LED лампа 1х10W</t>
  </si>
  <si>
    <t>Доставка и монтаж на инсталационен кабелен канал 25/25мм</t>
  </si>
  <si>
    <t>Доставка и монтаж на PVC инсталационна тръба Ф-16мм. с укрепващи скоби за стена и таван.</t>
  </si>
  <si>
    <t>Доставка и полагане на СВТ 3х1,5</t>
  </si>
  <si>
    <t xml:space="preserve">Направа на суха разделка на кабел 3х1,5кв.мм за присъединяване на ел. консуматор </t>
  </si>
  <si>
    <t>бр</t>
  </si>
  <si>
    <t>Присъединяване на кабел 3х1,5 към осветително тяло</t>
  </si>
  <si>
    <t>Присъединяване на кабел към ключ</t>
  </si>
  <si>
    <t xml:space="preserve">Присъединяване на кабел 3х1,5 към табло </t>
  </si>
  <si>
    <t>13</t>
  </si>
  <si>
    <t>Доставка и монтаж на СВТ кабел 5х2.5кв.мм.</t>
  </si>
  <si>
    <t>14</t>
  </si>
  <si>
    <t>Доставка и монтаж на Разпределителна кутия за външен монтаж</t>
  </si>
  <si>
    <t>15</t>
  </si>
  <si>
    <t>Проверка на земно съпротивление</t>
  </si>
  <si>
    <t>16</t>
  </si>
  <si>
    <t>Провека на осветеността</t>
  </si>
  <si>
    <t>Демонтажни дейности</t>
  </si>
  <si>
    <t xml:space="preserve">Демонтаж на стари осветителни тела </t>
  </si>
  <si>
    <t>Демонтаж на съществуващи ключове за управление</t>
  </si>
  <si>
    <t>Демонтаж на Витлов предпазител за осветление в ГРТ</t>
  </si>
  <si>
    <t>ОБЩА СТОЙНОСТ БЕЗ ДДС:</t>
  </si>
  <si>
    <t>ДДС 20%</t>
  </si>
  <si>
    <t>ОБЩА СТОЙНОСТ С ДДС:</t>
  </si>
  <si>
    <t>Дата:..........</t>
  </si>
  <si>
    <t>Съставил………………………….</t>
  </si>
  <si>
    <t>/подпис, печат/</t>
  </si>
  <si>
    <t>Цените се закръглят до втория знак след десетичната запетая!</t>
  </si>
  <si>
    <t>При  допуснати  аритметични грешки или несъответствия  при попълването на ценовата оферта, участниците ще бъдат  отстранени от процедурата по обществена поръчка!</t>
  </si>
  <si>
    <t xml:space="preserve"> КОЛИЧЕСТВЕНО- СТОЙНОСТНА  СМЕТКА - Образец 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</si>
</sst>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charset val="204"/>
    </font>
    <font>
      <sz val="8"/>
      <name val="HebarCond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Symbol"/>
      <family val="1"/>
      <charset val="2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30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1" fillId="0" borderId="0" xfId="2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4" fillId="0" borderId="0" xfId="2" applyFont="1" applyFill="1" applyBorder="1" applyAlignment="1">
      <alignment vertical="center" wrapText="1"/>
    </xf>
    <xf numFmtId="0" fontId="1" fillId="0" borderId="0" xfId="2" applyFont="1" applyFill="1" applyBorder="1" applyAlignment="1">
      <alignment horizontal="left" vertical="center" wrapText="1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4" fillId="3" borderId="8" xfId="1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2" fontId="4" fillId="3" borderId="10" xfId="1" applyNumberFormat="1" applyFont="1" applyFill="1" applyBorder="1" applyAlignment="1">
      <alignment vertical="center" wrapText="1"/>
    </xf>
    <xf numFmtId="2" fontId="4" fillId="3" borderId="8" xfId="1" applyNumberFormat="1" applyFont="1" applyFill="1" applyBorder="1" applyAlignment="1">
      <alignment vertical="center" wrapText="1"/>
    </xf>
    <xf numFmtId="0" fontId="4" fillId="4" borderId="11" xfId="1" applyFont="1" applyFill="1" applyBorder="1" applyAlignment="1">
      <alignment horizontal="center" vertical="center" wrapText="1"/>
    </xf>
    <xf numFmtId="0" fontId="1" fillId="4" borderId="0" xfId="1" applyFont="1" applyFill="1" applyBorder="1" applyAlignment="1">
      <alignment horizontal="left" vertical="center" wrapText="1"/>
    </xf>
    <xf numFmtId="2" fontId="4" fillId="4" borderId="12" xfId="1" applyNumberFormat="1" applyFont="1" applyFill="1" applyBorder="1" applyAlignment="1">
      <alignment vertical="center" wrapText="1"/>
    </xf>
    <xf numFmtId="2" fontId="4" fillId="4" borderId="11" xfId="1" applyNumberFormat="1" applyFont="1" applyFill="1" applyBorder="1" applyAlignment="1">
      <alignment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left" vertical="center" wrapText="1"/>
    </xf>
    <xf numFmtId="2" fontId="4" fillId="0" borderId="15" xfId="1" applyNumberFormat="1" applyFont="1" applyFill="1" applyBorder="1" applyAlignment="1">
      <alignment vertical="center" wrapText="1"/>
    </xf>
    <xf numFmtId="2" fontId="4" fillId="0" borderId="13" xfId="1" applyNumberFormat="1" applyFont="1" applyFill="1" applyBorder="1" applyAlignment="1">
      <alignment vertical="center" wrapText="1"/>
    </xf>
    <xf numFmtId="2" fontId="4" fillId="0" borderId="16" xfId="1" applyNumberFormat="1" applyFont="1" applyFill="1" applyBorder="1" applyAlignment="1">
      <alignment vertical="center" wrapText="1"/>
    </xf>
    <xf numFmtId="0" fontId="4" fillId="4" borderId="17" xfId="1" applyFont="1" applyFill="1" applyBorder="1" applyAlignment="1">
      <alignment horizontal="center" vertical="center" wrapText="1"/>
    </xf>
    <xf numFmtId="0" fontId="1" fillId="4" borderId="18" xfId="1" applyFont="1" applyFill="1" applyBorder="1" applyAlignment="1">
      <alignment horizontal="left" vertical="center" wrapText="1"/>
    </xf>
    <xf numFmtId="2" fontId="4" fillId="4" borderId="16" xfId="1" applyNumberFormat="1" applyFont="1" applyFill="1" applyBorder="1" applyAlignment="1">
      <alignment vertical="center" wrapText="1"/>
    </xf>
    <xf numFmtId="2" fontId="4" fillId="4" borderId="17" xfId="1" applyNumberFormat="1" applyFont="1" applyFill="1" applyBorder="1" applyAlignment="1">
      <alignment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left" vertical="center" wrapText="1"/>
    </xf>
    <xf numFmtId="2" fontId="4" fillId="0" borderId="17" xfId="1" applyNumberFormat="1" applyFont="1" applyFill="1" applyBorder="1" applyAlignment="1">
      <alignment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" fontId="4" fillId="0" borderId="15" xfId="0" applyNumberFormat="1" applyFont="1" applyFill="1" applyBorder="1" applyAlignment="1">
      <alignment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left" vertical="center" wrapText="1"/>
    </xf>
    <xf numFmtId="2" fontId="4" fillId="0" borderId="12" xfId="1" applyNumberFormat="1" applyFont="1" applyFill="1" applyBorder="1" applyAlignment="1">
      <alignment vertical="center" wrapText="1"/>
    </xf>
    <xf numFmtId="2" fontId="4" fillId="0" borderId="11" xfId="1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center" vertical="center" wrapText="1"/>
    </xf>
    <xf numFmtId="2" fontId="4" fillId="5" borderId="17" xfId="1" applyNumberFormat="1" applyFont="1" applyFill="1" applyBorder="1" applyAlignment="1">
      <alignment vertical="center" wrapText="1"/>
    </xf>
    <xf numFmtId="0" fontId="4" fillId="3" borderId="17" xfId="1" applyFont="1" applyFill="1" applyBorder="1" applyAlignment="1">
      <alignment horizontal="center" vertical="center" wrapText="1"/>
    </xf>
    <xf numFmtId="0" fontId="1" fillId="3" borderId="18" xfId="1" applyFont="1" applyFill="1" applyBorder="1" applyAlignment="1">
      <alignment horizontal="center" vertical="center" wrapText="1"/>
    </xf>
    <xf numFmtId="2" fontId="4" fillId="3" borderId="16" xfId="1" applyNumberFormat="1" applyFont="1" applyFill="1" applyBorder="1" applyAlignment="1">
      <alignment vertical="center" wrapText="1"/>
    </xf>
    <xf numFmtId="2" fontId="4" fillId="3" borderId="17" xfId="1" applyNumberFormat="1" applyFont="1" applyFill="1" applyBorder="1" applyAlignment="1">
      <alignment vertical="center" wrapText="1"/>
    </xf>
    <xf numFmtId="2" fontId="4" fillId="5" borderId="13" xfId="1" applyNumberFormat="1" applyFont="1" applyFill="1" applyBorder="1" applyAlignment="1">
      <alignment vertical="center" wrapText="1"/>
    </xf>
    <xf numFmtId="0" fontId="4" fillId="0" borderId="20" xfId="1" applyFont="1" applyFill="1" applyBorder="1" applyAlignment="1">
      <alignment horizontal="left" vertical="center" wrapText="1"/>
    </xf>
    <xf numFmtId="0" fontId="1" fillId="3" borderId="9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left" vertical="center" wrapText="1"/>
    </xf>
    <xf numFmtId="2" fontId="4" fillId="0" borderId="10" xfId="1" applyNumberFormat="1" applyFont="1" applyFill="1" applyBorder="1" applyAlignment="1">
      <alignment vertical="center" wrapText="1"/>
    </xf>
    <xf numFmtId="2" fontId="4" fillId="0" borderId="8" xfId="1" applyNumberFormat="1" applyFont="1" applyFill="1" applyBorder="1" applyAlignment="1">
      <alignment vertical="center" wrapText="1"/>
    </xf>
    <xf numFmtId="2" fontId="4" fillId="5" borderId="8" xfId="1" applyNumberFormat="1" applyFont="1" applyFill="1" applyBorder="1" applyAlignment="1">
      <alignment vertical="center" wrapText="1"/>
    </xf>
    <xf numFmtId="2" fontId="4" fillId="5" borderId="11" xfId="1" applyNumberFormat="1" applyFont="1" applyFill="1" applyBorder="1" applyAlignment="1">
      <alignment vertical="center" wrapText="1"/>
    </xf>
    <xf numFmtId="49" fontId="1" fillId="6" borderId="17" xfId="0" applyNumberFormat="1" applyFont="1" applyFill="1" applyBorder="1" applyAlignment="1">
      <alignment horizontal="center" vertical="top"/>
    </xf>
    <xf numFmtId="49" fontId="1" fillId="6" borderId="18" xfId="0" applyNumberFormat="1" applyFont="1" applyFill="1" applyBorder="1" applyAlignment="1">
      <alignment horizontal="left" vertical="top" wrapText="1" shrinkToFit="1"/>
    </xf>
    <xf numFmtId="0" fontId="1" fillId="6" borderId="17" xfId="0" applyFont="1" applyFill="1" applyBorder="1" applyAlignment="1">
      <alignment horizontal="left" vertical="top"/>
    </xf>
    <xf numFmtId="1" fontId="1" fillId="6" borderId="18" xfId="0" applyNumberFormat="1" applyFont="1" applyFill="1" applyBorder="1" applyAlignment="1">
      <alignment horizontal="left" vertical="top" wrapText="1"/>
    </xf>
    <xf numFmtId="1" fontId="1" fillId="6" borderId="17" xfId="0" applyNumberFormat="1" applyFont="1" applyFill="1" applyBorder="1" applyAlignment="1">
      <alignment horizontal="left" vertical="top" wrapText="1"/>
    </xf>
    <xf numFmtId="49" fontId="4" fillId="0" borderId="17" xfId="0" applyNumberFormat="1" applyFont="1" applyBorder="1" applyAlignment="1">
      <alignment horizontal="center" vertical="center"/>
    </xf>
    <xf numFmtId="0" fontId="4" fillId="0" borderId="18" xfId="0" applyNumberFormat="1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/>
    </xf>
    <xf numFmtId="2" fontId="4" fillId="0" borderId="18" xfId="0" quotePrefix="1" applyNumberFormat="1" applyFont="1" applyBorder="1" applyAlignment="1">
      <alignment horizontal="right" vertical="center"/>
    </xf>
    <xf numFmtId="2" fontId="4" fillId="0" borderId="17" xfId="0" applyNumberFormat="1" applyFont="1" applyBorder="1" applyAlignment="1">
      <alignment horizontal="right" vertical="center"/>
    </xf>
    <xf numFmtId="2" fontId="4" fillId="0" borderId="13" xfId="1" applyNumberFormat="1" applyFont="1" applyFill="1" applyBorder="1" applyAlignment="1">
      <alignment horizontal="right" vertical="center" wrapText="1"/>
    </xf>
    <xf numFmtId="0" fontId="4" fillId="0" borderId="18" xfId="0" quotePrefix="1" applyNumberFormat="1" applyFont="1" applyBorder="1" applyAlignment="1">
      <alignment horizontal="left" vertical="center" wrapText="1"/>
    </xf>
    <xf numFmtId="2" fontId="4" fillId="0" borderId="18" xfId="0" quotePrefix="1" applyNumberFormat="1" applyFont="1" applyBorder="1" applyAlignment="1">
      <alignment horizontal="right" vertical="center" wrapText="1"/>
    </xf>
    <xf numFmtId="0" fontId="4" fillId="0" borderId="18" xfId="0" applyNumberFormat="1" applyFont="1" applyBorder="1" applyAlignment="1">
      <alignment horizontal="left" vertical="center"/>
    </xf>
    <xf numFmtId="2" fontId="4" fillId="0" borderId="18" xfId="0" applyNumberFormat="1" applyFont="1" applyBorder="1" applyAlignment="1">
      <alignment horizontal="right" vertical="center"/>
    </xf>
    <xf numFmtId="0" fontId="1" fillId="6" borderId="18" xfId="0" quotePrefix="1" applyNumberFormat="1" applyFont="1" applyFill="1" applyBorder="1" applyAlignment="1">
      <alignment horizontal="left" vertical="top" wrapText="1"/>
    </xf>
    <xf numFmtId="0" fontId="4" fillId="6" borderId="17" xfId="0" applyFont="1" applyFill="1" applyBorder="1" applyAlignment="1">
      <alignment horizontal="left" vertical="top"/>
    </xf>
    <xf numFmtId="2" fontId="4" fillId="6" borderId="18" xfId="0" quotePrefix="1" applyNumberFormat="1" applyFont="1" applyFill="1" applyBorder="1" applyAlignment="1">
      <alignment horizontal="right" vertical="top" wrapText="1"/>
    </xf>
    <xf numFmtId="0" fontId="4" fillId="6" borderId="17" xfId="0" quotePrefix="1" applyNumberFormat="1" applyFont="1" applyFill="1" applyBorder="1" applyAlignment="1">
      <alignment horizontal="left" vertical="top" wrapText="1"/>
    </xf>
    <xf numFmtId="2" fontId="4" fillId="0" borderId="17" xfId="0" applyNumberFormat="1" applyFont="1" applyBorder="1" applyAlignment="1">
      <alignment vertical="center"/>
    </xf>
    <xf numFmtId="0" fontId="4" fillId="5" borderId="18" xfId="0" applyNumberFormat="1" applyFont="1" applyFill="1" applyBorder="1" applyAlignment="1">
      <alignment horizontal="left" vertical="top" wrapText="1" shrinkToFit="1"/>
    </xf>
    <xf numFmtId="2" fontId="4" fillId="5" borderId="18" xfId="0" quotePrefix="1" applyNumberFormat="1" applyFont="1" applyFill="1" applyBorder="1" applyAlignment="1">
      <alignment horizontal="right" vertical="center" wrapText="1"/>
    </xf>
    <xf numFmtId="0" fontId="4" fillId="0" borderId="18" xfId="0" applyNumberFormat="1" applyFont="1" applyBorder="1" applyAlignment="1">
      <alignment horizontal="left" vertical="top" wrapText="1"/>
    </xf>
    <xf numFmtId="0" fontId="4" fillId="0" borderId="17" xfId="0" applyFont="1" applyBorder="1" applyAlignment="1">
      <alignment horizontal="center" vertical="center" wrapText="1"/>
    </xf>
    <xf numFmtId="2" fontId="4" fillId="0" borderId="18" xfId="0" applyNumberFormat="1" applyFont="1" applyBorder="1" applyAlignment="1">
      <alignment horizontal="right" vertical="center" wrapText="1"/>
    </xf>
    <xf numFmtId="0" fontId="4" fillId="0" borderId="18" xfId="0" quotePrefix="1" applyNumberFormat="1" applyFont="1" applyBorder="1" applyAlignment="1">
      <alignment horizontal="left" vertical="top" wrapText="1"/>
    </xf>
    <xf numFmtId="0" fontId="4" fillId="0" borderId="18" xfId="0" applyNumberFormat="1" applyFont="1" applyBorder="1" applyAlignment="1">
      <alignment horizontal="left" vertical="top" wrapText="1" shrinkToFit="1"/>
    </xf>
    <xf numFmtId="0" fontId="4" fillId="0" borderId="18" xfId="0" quotePrefix="1" applyNumberFormat="1" applyFont="1" applyBorder="1" applyAlignment="1">
      <alignment horizontal="left" vertical="top" wrapText="1" shrinkToFit="1"/>
    </xf>
    <xf numFmtId="49" fontId="4" fillId="6" borderId="17" xfId="0" applyNumberFormat="1" applyFont="1" applyFill="1" applyBorder="1" applyAlignment="1">
      <alignment horizontal="center" vertical="top"/>
    </xf>
    <xf numFmtId="0" fontId="1" fillId="6" borderId="18" xfId="0" applyNumberFormat="1" applyFont="1" applyFill="1" applyBorder="1" applyAlignment="1">
      <alignment horizontal="left" vertical="top"/>
    </xf>
    <xf numFmtId="0" fontId="4" fillId="6" borderId="17" xfId="0" applyFont="1" applyFill="1" applyBorder="1" applyAlignment="1">
      <alignment horizontal="center" vertical="center"/>
    </xf>
    <xf numFmtId="2" fontId="4" fillId="6" borderId="18" xfId="0" applyNumberFormat="1" applyFont="1" applyFill="1" applyBorder="1" applyAlignment="1">
      <alignment horizontal="right" vertical="top"/>
    </xf>
    <xf numFmtId="2" fontId="4" fillId="6" borderId="17" xfId="0" applyNumberFormat="1" applyFont="1" applyFill="1" applyBorder="1" applyAlignment="1">
      <alignment horizontal="center" vertical="top"/>
    </xf>
    <xf numFmtId="0" fontId="4" fillId="6" borderId="17" xfId="0" applyFont="1" applyFill="1" applyBorder="1" applyAlignment="1">
      <alignment horizontal="center" vertical="top"/>
    </xf>
    <xf numFmtId="49" fontId="4" fillId="0" borderId="17" xfId="0" applyNumberFormat="1" applyFont="1" applyBorder="1" applyAlignment="1">
      <alignment horizontal="center" vertical="top"/>
    </xf>
    <xf numFmtId="0" fontId="4" fillId="0" borderId="18" xfId="0" applyFont="1" applyBorder="1" applyAlignment="1">
      <alignment horizontal="left" vertical="top"/>
    </xf>
    <xf numFmtId="49" fontId="4" fillId="0" borderId="13" xfId="0" applyNumberFormat="1" applyFont="1" applyBorder="1" applyAlignment="1">
      <alignment horizontal="center" vertical="top"/>
    </xf>
    <xf numFmtId="0" fontId="4" fillId="0" borderId="14" xfId="0" applyFont="1" applyBorder="1" applyAlignment="1">
      <alignment horizontal="left" vertical="top"/>
    </xf>
    <xf numFmtId="0" fontId="4" fillId="0" borderId="21" xfId="0" applyFont="1" applyBorder="1" applyAlignment="1">
      <alignment horizontal="center" vertical="center"/>
    </xf>
    <xf numFmtId="2" fontId="4" fillId="0" borderId="14" xfId="0" applyNumberFormat="1" applyFont="1" applyBorder="1" applyAlignment="1">
      <alignment horizontal="right" vertical="center"/>
    </xf>
    <xf numFmtId="2" fontId="4" fillId="0" borderId="13" xfId="0" applyNumberFormat="1" applyFont="1" applyBorder="1" applyAlignment="1">
      <alignment vertical="center"/>
    </xf>
    <xf numFmtId="0" fontId="1" fillId="7" borderId="5" xfId="1" applyFont="1" applyFill="1" applyBorder="1" applyAlignment="1">
      <alignment horizontal="center" vertical="center" wrapText="1"/>
    </xf>
    <xf numFmtId="0" fontId="1" fillId="7" borderId="22" xfId="1" applyFont="1" applyFill="1" applyBorder="1" applyAlignment="1">
      <alignment vertical="center" wrapText="1"/>
    </xf>
    <xf numFmtId="0" fontId="1" fillId="7" borderId="23" xfId="1" applyFont="1" applyFill="1" applyBorder="1" applyAlignment="1">
      <alignment vertical="center" wrapText="1"/>
    </xf>
    <xf numFmtId="0" fontId="1" fillId="7" borderId="24" xfId="1" applyFont="1" applyFill="1" applyBorder="1" applyAlignment="1">
      <alignment vertical="center" wrapText="1"/>
    </xf>
    <xf numFmtId="0" fontId="1" fillId="7" borderId="5" xfId="1" applyFont="1" applyFill="1" applyBorder="1" applyAlignment="1">
      <alignment vertical="center" wrapText="1"/>
    </xf>
    <xf numFmtId="2" fontId="1" fillId="7" borderId="5" xfId="1" applyNumberFormat="1" applyFont="1" applyFill="1" applyBorder="1" applyAlignment="1">
      <alignment vertical="center" wrapText="1"/>
    </xf>
    <xf numFmtId="0" fontId="1" fillId="7" borderId="17" xfId="1" applyFont="1" applyFill="1" applyBorder="1" applyAlignment="1">
      <alignment horizontal="center" vertical="center" wrapText="1"/>
    </xf>
    <xf numFmtId="0" fontId="1" fillId="7" borderId="25" xfId="1" applyFont="1" applyFill="1" applyBorder="1" applyAlignment="1">
      <alignment vertical="center" wrapText="1"/>
    </xf>
    <xf numFmtId="0" fontId="1" fillId="7" borderId="26" xfId="1" applyFont="1" applyFill="1" applyBorder="1" applyAlignment="1">
      <alignment vertical="center" wrapText="1"/>
    </xf>
    <xf numFmtId="0" fontId="1" fillId="7" borderId="27" xfId="1" applyFont="1" applyFill="1" applyBorder="1" applyAlignment="1">
      <alignment vertical="center" wrapText="1"/>
    </xf>
    <xf numFmtId="0" fontId="1" fillId="7" borderId="17" xfId="1" applyFont="1" applyFill="1" applyBorder="1" applyAlignment="1">
      <alignment vertical="center" wrapText="1"/>
    </xf>
    <xf numFmtId="2" fontId="1" fillId="7" borderId="17" xfId="1" applyNumberFormat="1" applyFont="1" applyFill="1" applyBorder="1" applyAlignment="1">
      <alignment vertical="center" wrapText="1"/>
    </xf>
    <xf numFmtId="0" fontId="1" fillId="7" borderId="21" xfId="1" applyFont="1" applyFill="1" applyBorder="1" applyAlignment="1">
      <alignment horizontal="center" vertical="center" wrapText="1"/>
    </xf>
    <xf numFmtId="0" fontId="1" fillId="7" borderId="28" xfId="1" applyFont="1" applyFill="1" applyBorder="1" applyAlignment="1">
      <alignment vertical="center" wrapText="1"/>
    </xf>
    <xf numFmtId="0" fontId="1" fillId="7" borderId="29" xfId="1" applyFont="1" applyFill="1" applyBorder="1" applyAlignment="1">
      <alignment vertical="center" wrapText="1"/>
    </xf>
    <xf numFmtId="0" fontId="1" fillId="7" borderId="30" xfId="1" applyFont="1" applyFill="1" applyBorder="1" applyAlignment="1">
      <alignment vertical="center" wrapText="1"/>
    </xf>
    <xf numFmtId="0" fontId="1" fillId="7" borderId="21" xfId="1" applyFont="1" applyFill="1" applyBorder="1" applyAlignment="1">
      <alignment vertical="center" wrapText="1"/>
    </xf>
    <xf numFmtId="2" fontId="1" fillId="7" borderId="21" xfId="1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Fill="1" applyBorder="1" applyAlignment="1"/>
    <xf numFmtId="0" fontId="9" fillId="0" borderId="0" xfId="0" applyFont="1" applyAlignment="1">
      <alignment horizontal="center"/>
    </xf>
    <xf numFmtId="4" fontId="9" fillId="0" borderId="0" xfId="0" applyNumberFormat="1" applyFont="1"/>
    <xf numFmtId="0" fontId="10" fillId="0" borderId="0" xfId="0" applyFont="1" applyAlignment="1">
      <alignment horizontal="center"/>
    </xf>
    <xf numFmtId="0" fontId="11" fillId="0" borderId="0" xfId="0" applyFont="1" applyBorder="1" applyAlignment="1">
      <alignment horizontal="justify"/>
    </xf>
    <xf numFmtId="0" fontId="1" fillId="8" borderId="2" xfId="1" applyFont="1" applyFill="1" applyBorder="1" applyAlignment="1">
      <alignment horizontal="center" vertical="center" wrapText="1"/>
    </xf>
    <xf numFmtId="0" fontId="1" fillId="8" borderId="0" xfId="0" applyFont="1" applyFill="1" applyAlignment="1">
      <alignment horizontal="center" vertical="center" wrapText="1"/>
    </xf>
  </cellXfs>
  <cellStyles count="3">
    <cellStyle name="Normal_Act&amp;_BQ" xfId="2"/>
    <cellStyle name="Normal_BQP-W03-Centr(1).park-Act 19" xfId="1"/>
    <cellStyle name="Нормален" xfId="0" builtinId="0"/>
  </cellStyles>
  <dxfs count="0"/>
  <tableStyles count="0" defaultTableStyle="TableStyleMedium9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SS-PKS-IZGREV%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С"/>
      <sheetName val="Вход А"/>
      <sheetName val="Вход Б"/>
      <sheetName val="Вход В"/>
      <sheetName val="Вход Г"/>
    </sheetNames>
    <sheetDataSet>
      <sheetData sheetId="0"/>
      <sheetData sheetId="1">
        <row r="13">
          <cell r="H13">
            <v>15.74</v>
          </cell>
        </row>
        <row r="18">
          <cell r="H18">
            <v>5.19</v>
          </cell>
        </row>
        <row r="20">
          <cell r="H20">
            <v>1.37</v>
          </cell>
        </row>
        <row r="26">
          <cell r="H26">
            <v>5.12</v>
          </cell>
        </row>
        <row r="28">
          <cell r="H28">
            <v>1</v>
          </cell>
        </row>
        <row r="29">
          <cell r="H29">
            <v>2.2999999999999998</v>
          </cell>
        </row>
        <row r="31">
          <cell r="H31">
            <v>6.72</v>
          </cell>
        </row>
        <row r="33">
          <cell r="H33">
            <v>90.56</v>
          </cell>
        </row>
        <row r="37">
          <cell r="H37">
            <v>157.25</v>
          </cell>
        </row>
        <row r="39">
          <cell r="H39">
            <v>25.09</v>
          </cell>
        </row>
        <row r="41">
          <cell r="H41">
            <v>76.91</v>
          </cell>
        </row>
        <row r="44">
          <cell r="H44">
            <v>15.07</v>
          </cell>
        </row>
        <row r="47">
          <cell r="H47">
            <v>61.839999999999996</v>
          </cell>
        </row>
        <row r="51">
          <cell r="H51">
            <v>54.739999999999988</v>
          </cell>
        </row>
        <row r="57">
          <cell r="H57">
            <v>76.91</v>
          </cell>
        </row>
        <row r="60">
          <cell r="H60">
            <v>55.75</v>
          </cell>
        </row>
        <row r="62">
          <cell r="H62">
            <v>5.19</v>
          </cell>
        </row>
        <row r="64">
          <cell r="H64">
            <v>5.19</v>
          </cell>
        </row>
        <row r="66">
          <cell r="H66">
            <v>3.46</v>
          </cell>
        </row>
        <row r="68">
          <cell r="H68">
            <v>1</v>
          </cell>
        </row>
        <row r="69">
          <cell r="H69">
            <v>3.3</v>
          </cell>
        </row>
        <row r="71">
          <cell r="H71">
            <v>1</v>
          </cell>
        </row>
        <row r="73">
          <cell r="H73">
            <v>55.75</v>
          </cell>
        </row>
        <row r="77">
          <cell r="H77">
            <v>36.58</v>
          </cell>
        </row>
        <row r="80">
          <cell r="H80">
            <v>304.11</v>
          </cell>
        </row>
        <row r="84">
          <cell r="H84">
            <v>36.58</v>
          </cell>
        </row>
        <row r="87">
          <cell r="H87">
            <v>219.74999999999997</v>
          </cell>
        </row>
        <row r="90">
          <cell r="H90">
            <v>84.36</v>
          </cell>
        </row>
        <row r="92">
          <cell r="H92">
            <v>86.16</v>
          </cell>
        </row>
        <row r="97">
          <cell r="H97">
            <v>9.2799999999999994</v>
          </cell>
        </row>
        <row r="99">
          <cell r="H99">
            <v>43.960000000000008</v>
          </cell>
        </row>
        <row r="112">
          <cell r="H112">
            <v>12.6</v>
          </cell>
        </row>
        <row r="114">
          <cell r="H114">
            <v>6.72</v>
          </cell>
        </row>
        <row r="119">
          <cell r="H119">
            <v>15.6</v>
          </cell>
        </row>
        <row r="121">
          <cell r="H121">
            <v>52.05</v>
          </cell>
        </row>
        <row r="124">
          <cell r="H124">
            <v>83.25</v>
          </cell>
        </row>
        <row r="126">
          <cell r="H126">
            <v>12.6</v>
          </cell>
        </row>
        <row r="128">
          <cell r="H128">
            <v>12.6</v>
          </cell>
        </row>
        <row r="130">
          <cell r="H130">
            <v>16.399999999999999</v>
          </cell>
        </row>
        <row r="133">
          <cell r="H133">
            <v>91.56</v>
          </cell>
        </row>
        <row r="147">
          <cell r="H147">
            <v>217.1</v>
          </cell>
        </row>
        <row r="161">
          <cell r="H161">
            <v>96.43</v>
          </cell>
        </row>
        <row r="163">
          <cell r="H163">
            <v>796.78000000000009</v>
          </cell>
        </row>
        <row r="166">
          <cell r="H166">
            <v>37.339999999999996</v>
          </cell>
        </row>
        <row r="171">
          <cell r="H171">
            <v>78.23</v>
          </cell>
        </row>
        <row r="173">
          <cell r="H173">
            <v>681.21</v>
          </cell>
        </row>
        <row r="178">
          <cell r="H178">
            <v>403.40000000000003</v>
          </cell>
        </row>
        <row r="198">
          <cell r="H198">
            <v>21.44</v>
          </cell>
        </row>
        <row r="200">
          <cell r="H200">
            <v>19.89</v>
          </cell>
        </row>
        <row r="202">
          <cell r="H202">
            <v>57.6</v>
          </cell>
        </row>
        <row r="205">
          <cell r="H205">
            <v>857.29000000000008</v>
          </cell>
        </row>
        <row r="209">
          <cell r="H209">
            <v>116.39999999999999</v>
          </cell>
        </row>
        <row r="228">
          <cell r="H228">
            <v>27</v>
          </cell>
        </row>
        <row r="229">
          <cell r="H229">
            <v>1056.06</v>
          </cell>
        </row>
        <row r="234">
          <cell r="H234">
            <v>0.49</v>
          </cell>
        </row>
        <row r="236">
          <cell r="H236">
            <v>8.64</v>
          </cell>
        </row>
        <row r="238">
          <cell r="H238">
            <v>64.959999999999994</v>
          </cell>
        </row>
        <row r="242">
          <cell r="H242">
            <v>8.64</v>
          </cell>
        </row>
        <row r="244">
          <cell r="H244">
            <v>0.49</v>
          </cell>
        </row>
        <row r="246">
          <cell r="H246">
            <v>24.37</v>
          </cell>
        </row>
        <row r="249">
          <cell r="H249">
            <v>17.82</v>
          </cell>
        </row>
        <row r="251">
          <cell r="H251">
            <v>38.81</v>
          </cell>
        </row>
        <row r="254">
          <cell r="H254">
            <v>6</v>
          </cell>
        </row>
        <row r="255">
          <cell r="H255">
            <v>4.1399999999999997</v>
          </cell>
        </row>
        <row r="259">
          <cell r="H259">
            <v>41.370000000000005</v>
          </cell>
        </row>
        <row r="263">
          <cell r="H263">
            <v>2.8</v>
          </cell>
        </row>
        <row r="266">
          <cell r="H266">
            <v>41.370000000000005</v>
          </cell>
        </row>
        <row r="270">
          <cell r="H270">
            <v>2.8</v>
          </cell>
        </row>
        <row r="273">
          <cell r="H273">
            <v>41.370000000000005</v>
          </cell>
        </row>
        <row r="277">
          <cell r="H277">
            <v>198.9</v>
          </cell>
        </row>
        <row r="279">
          <cell r="H279">
            <v>198.9</v>
          </cell>
        </row>
        <row r="281">
          <cell r="H281">
            <v>198.9</v>
          </cell>
        </row>
        <row r="283">
          <cell r="H283">
            <v>43.19</v>
          </cell>
        </row>
        <row r="286">
          <cell r="H286">
            <v>64.959999999999994</v>
          </cell>
        </row>
        <row r="288">
          <cell r="H288">
            <v>3</v>
          </cell>
        </row>
        <row r="291">
          <cell r="H291">
            <v>7.2</v>
          </cell>
        </row>
        <row r="293">
          <cell r="H293">
            <v>5</v>
          </cell>
        </row>
        <row r="297">
          <cell r="H297">
            <v>0.5</v>
          </cell>
        </row>
        <row r="298">
          <cell r="H298">
            <v>45</v>
          </cell>
        </row>
        <row r="299">
          <cell r="H299">
            <v>2.4</v>
          </cell>
        </row>
        <row r="300">
          <cell r="H300">
            <v>1</v>
          </cell>
        </row>
        <row r="301">
          <cell r="H301">
            <v>2</v>
          </cell>
        </row>
      </sheetData>
      <sheetData sheetId="2">
        <row r="13">
          <cell r="H13">
            <v>15.74</v>
          </cell>
        </row>
        <row r="18">
          <cell r="H18">
            <v>5.19</v>
          </cell>
        </row>
        <row r="20">
          <cell r="H20">
            <v>1.37</v>
          </cell>
        </row>
        <row r="26">
          <cell r="H26">
            <v>5.12</v>
          </cell>
        </row>
        <row r="28">
          <cell r="H28">
            <v>1</v>
          </cell>
        </row>
        <row r="29">
          <cell r="H29">
            <v>2.2999999999999998</v>
          </cell>
        </row>
        <row r="31">
          <cell r="H31">
            <v>6.72</v>
          </cell>
        </row>
        <row r="33">
          <cell r="H33">
            <v>90.6</v>
          </cell>
        </row>
        <row r="37">
          <cell r="H37">
            <v>157.77000000000001</v>
          </cell>
        </row>
        <row r="39">
          <cell r="H39">
            <v>20</v>
          </cell>
        </row>
        <row r="41">
          <cell r="H41">
            <v>59.94</v>
          </cell>
        </row>
        <row r="44">
          <cell r="H44">
            <v>8.14</v>
          </cell>
        </row>
        <row r="47">
          <cell r="H47">
            <v>51.8</v>
          </cell>
        </row>
        <row r="51">
          <cell r="H51">
            <v>54.759999999999991</v>
          </cell>
        </row>
        <row r="57">
          <cell r="H57">
            <v>59.94</v>
          </cell>
        </row>
        <row r="60">
          <cell r="H60">
            <v>44.44</v>
          </cell>
        </row>
        <row r="62">
          <cell r="H62">
            <v>5.19</v>
          </cell>
        </row>
        <row r="64">
          <cell r="H64">
            <v>5.19</v>
          </cell>
        </row>
        <row r="66">
          <cell r="H66">
            <v>3.46</v>
          </cell>
        </row>
        <row r="68">
          <cell r="H68">
            <v>1</v>
          </cell>
        </row>
        <row r="69">
          <cell r="H69">
            <v>3.3</v>
          </cell>
        </row>
        <row r="71">
          <cell r="H71">
            <v>1</v>
          </cell>
        </row>
        <row r="73">
          <cell r="H73">
            <v>44.44</v>
          </cell>
        </row>
        <row r="77">
          <cell r="H77">
            <v>43.24</v>
          </cell>
        </row>
        <row r="80">
          <cell r="H80">
            <v>370.71000000000004</v>
          </cell>
        </row>
        <row r="84">
          <cell r="H84">
            <v>43.24</v>
          </cell>
        </row>
        <row r="87">
          <cell r="H87">
            <v>273.34000000000003</v>
          </cell>
        </row>
        <row r="90">
          <cell r="H90">
            <v>97.37</v>
          </cell>
        </row>
        <row r="92">
          <cell r="H92">
            <v>101.57</v>
          </cell>
        </row>
        <row r="97">
          <cell r="H97">
            <v>9.2799999999999994</v>
          </cell>
        </row>
        <row r="99">
          <cell r="H99">
            <v>39.21</v>
          </cell>
        </row>
        <row r="104">
          <cell r="H104">
            <v>23.4</v>
          </cell>
        </row>
        <row r="106">
          <cell r="H106">
            <v>6.11</v>
          </cell>
        </row>
        <row r="111">
          <cell r="H111">
            <v>19.02</v>
          </cell>
        </row>
        <row r="114">
          <cell r="H114">
            <v>19.02</v>
          </cell>
        </row>
        <row r="116">
          <cell r="H116">
            <v>3.6</v>
          </cell>
        </row>
        <row r="118">
          <cell r="H118">
            <v>23.4</v>
          </cell>
        </row>
        <row r="120">
          <cell r="H120">
            <v>10</v>
          </cell>
        </row>
        <row r="123">
          <cell r="H123">
            <v>62.519999999999996</v>
          </cell>
        </row>
        <row r="133">
          <cell r="H133">
            <v>149.97999999999999</v>
          </cell>
        </row>
        <row r="143">
          <cell r="H143">
            <v>96.82</v>
          </cell>
        </row>
        <row r="145">
          <cell r="H145">
            <v>769.64</v>
          </cell>
        </row>
        <row r="148">
          <cell r="H148">
            <v>42.730000000000004</v>
          </cell>
        </row>
        <row r="153">
          <cell r="H153">
            <v>99.27</v>
          </cell>
        </row>
        <row r="155">
          <cell r="H155">
            <v>627.64</v>
          </cell>
        </row>
        <row r="160">
          <cell r="H160">
            <v>488.03</v>
          </cell>
        </row>
        <row r="178">
          <cell r="H178">
            <v>10.72</v>
          </cell>
        </row>
        <row r="180">
          <cell r="H180">
            <v>6.63</v>
          </cell>
        </row>
        <row r="182">
          <cell r="H182">
            <v>83.52000000000001</v>
          </cell>
        </row>
        <row r="185">
          <cell r="H185">
            <v>842.84</v>
          </cell>
        </row>
        <row r="189">
          <cell r="H189">
            <v>128.79</v>
          </cell>
        </row>
        <row r="205">
          <cell r="H205">
            <v>27</v>
          </cell>
        </row>
        <row r="206">
          <cell r="H206">
            <v>1046.45</v>
          </cell>
        </row>
        <row r="211">
          <cell r="H211">
            <v>0.98</v>
          </cell>
        </row>
        <row r="213">
          <cell r="H213">
            <v>5.76</v>
          </cell>
        </row>
        <row r="215">
          <cell r="H215">
            <v>61.95</v>
          </cell>
        </row>
        <row r="219">
          <cell r="H219">
            <v>5.76</v>
          </cell>
        </row>
        <row r="221">
          <cell r="H221">
            <v>0.98</v>
          </cell>
        </row>
        <row r="223">
          <cell r="H223">
            <v>21.830000000000002</v>
          </cell>
        </row>
        <row r="226">
          <cell r="H226">
            <v>19.98</v>
          </cell>
        </row>
        <row r="228">
          <cell r="H228">
            <v>38.81</v>
          </cell>
        </row>
        <row r="231">
          <cell r="H231">
            <v>6</v>
          </cell>
        </row>
        <row r="232">
          <cell r="H232">
            <v>3.94</v>
          </cell>
        </row>
        <row r="236">
          <cell r="H236">
            <v>39.36</v>
          </cell>
        </row>
        <row r="240">
          <cell r="H240">
            <v>5.6</v>
          </cell>
        </row>
        <row r="243">
          <cell r="H243">
            <v>39.36</v>
          </cell>
        </row>
        <row r="247">
          <cell r="H247">
            <v>5.6</v>
          </cell>
        </row>
        <row r="250">
          <cell r="H250">
            <v>39.36</v>
          </cell>
        </row>
        <row r="254">
          <cell r="H254">
            <v>199.55</v>
          </cell>
        </row>
        <row r="256">
          <cell r="H256">
            <v>199.55</v>
          </cell>
        </row>
        <row r="258">
          <cell r="H258">
            <v>199.55</v>
          </cell>
        </row>
        <row r="260">
          <cell r="H260">
            <v>47.69</v>
          </cell>
        </row>
        <row r="263">
          <cell r="H263">
            <v>61.95</v>
          </cell>
        </row>
        <row r="265">
          <cell r="H265">
            <v>3</v>
          </cell>
        </row>
        <row r="268">
          <cell r="H268">
            <v>7.4</v>
          </cell>
        </row>
        <row r="270">
          <cell r="H270">
            <v>5</v>
          </cell>
        </row>
        <row r="274">
          <cell r="H274">
            <v>0.5</v>
          </cell>
        </row>
        <row r="275">
          <cell r="H275">
            <v>45</v>
          </cell>
        </row>
        <row r="276">
          <cell r="H276">
            <v>2.4</v>
          </cell>
        </row>
        <row r="277">
          <cell r="H277">
            <v>0</v>
          </cell>
        </row>
        <row r="278">
          <cell r="H278">
            <v>2</v>
          </cell>
        </row>
      </sheetData>
      <sheetData sheetId="3">
        <row r="13">
          <cell r="H13">
            <v>15.74</v>
          </cell>
        </row>
        <row r="18">
          <cell r="H18">
            <v>5.19</v>
          </cell>
        </row>
        <row r="20">
          <cell r="H20">
            <v>1.37</v>
          </cell>
        </row>
        <row r="26">
          <cell r="H26">
            <v>5.12</v>
          </cell>
        </row>
        <row r="28">
          <cell r="H28">
            <v>1</v>
          </cell>
        </row>
        <row r="29">
          <cell r="H29">
            <v>2.2999999999999998</v>
          </cell>
        </row>
        <row r="31">
          <cell r="H31">
            <v>6.72</v>
          </cell>
        </row>
        <row r="33">
          <cell r="H33">
            <v>90.6</v>
          </cell>
        </row>
        <row r="37">
          <cell r="H37">
            <v>158.5</v>
          </cell>
        </row>
        <row r="39">
          <cell r="H39">
            <v>20.3</v>
          </cell>
        </row>
        <row r="41">
          <cell r="H41">
            <v>60.95</v>
          </cell>
        </row>
        <row r="44">
          <cell r="H44">
            <v>9.77</v>
          </cell>
        </row>
        <row r="47">
          <cell r="H47">
            <v>51.180000000000007</v>
          </cell>
        </row>
        <row r="51">
          <cell r="H51">
            <v>54.759999999999991</v>
          </cell>
        </row>
        <row r="57">
          <cell r="H57">
            <v>60.95</v>
          </cell>
        </row>
        <row r="60">
          <cell r="H60">
            <v>45.11</v>
          </cell>
        </row>
        <row r="62">
          <cell r="H62">
            <v>5.19</v>
          </cell>
        </row>
        <row r="64">
          <cell r="H64">
            <v>5.19</v>
          </cell>
        </row>
        <row r="66">
          <cell r="H66">
            <v>3.46</v>
          </cell>
        </row>
        <row r="68">
          <cell r="H68">
            <v>1</v>
          </cell>
        </row>
        <row r="69">
          <cell r="H69">
            <v>3.3</v>
          </cell>
        </row>
        <row r="71">
          <cell r="H71">
            <v>1</v>
          </cell>
        </row>
        <row r="73">
          <cell r="H73">
            <v>45.11</v>
          </cell>
        </row>
        <row r="77">
          <cell r="H77">
            <v>43.24</v>
          </cell>
        </row>
        <row r="80">
          <cell r="H80">
            <v>370.71000000000004</v>
          </cell>
        </row>
        <row r="84">
          <cell r="H84">
            <v>43.24</v>
          </cell>
        </row>
        <row r="87">
          <cell r="H87">
            <v>273.34000000000003</v>
          </cell>
        </row>
        <row r="90">
          <cell r="H90">
            <v>97.37</v>
          </cell>
        </row>
        <row r="92">
          <cell r="H92">
            <v>101.57</v>
          </cell>
        </row>
        <row r="97">
          <cell r="H97">
            <v>9.2799999999999994</v>
          </cell>
        </row>
        <row r="99">
          <cell r="H99">
            <v>54.57</v>
          </cell>
        </row>
        <row r="108">
          <cell r="H108">
            <v>19.8</v>
          </cell>
        </row>
        <row r="110">
          <cell r="H110">
            <v>8.3899999999999988</v>
          </cell>
        </row>
        <row r="115">
          <cell r="H115">
            <v>19.02</v>
          </cell>
        </row>
        <row r="118">
          <cell r="H118">
            <v>19.02</v>
          </cell>
        </row>
        <row r="120">
          <cell r="H120">
            <v>19.8</v>
          </cell>
        </row>
        <row r="122">
          <cell r="H122">
            <v>19.8</v>
          </cell>
        </row>
        <row r="124">
          <cell r="H124">
            <v>22.8</v>
          </cell>
        </row>
        <row r="127">
          <cell r="H127">
            <v>89.72</v>
          </cell>
        </row>
        <row r="139">
          <cell r="H139">
            <v>227.03999999999996</v>
          </cell>
        </row>
        <row r="151">
          <cell r="H151">
            <v>86.44</v>
          </cell>
        </row>
        <row r="153">
          <cell r="H153">
            <v>678.26</v>
          </cell>
        </row>
        <row r="156">
          <cell r="H156">
            <v>44.870000000000005</v>
          </cell>
        </row>
        <row r="161">
          <cell r="H161">
            <v>41.98</v>
          </cell>
        </row>
        <row r="163">
          <cell r="H163">
            <v>591.41</v>
          </cell>
        </row>
        <row r="168">
          <cell r="H168">
            <v>454.39</v>
          </cell>
        </row>
        <row r="182">
          <cell r="H182">
            <v>10.72</v>
          </cell>
        </row>
        <row r="184">
          <cell r="H184">
            <v>6.63</v>
          </cell>
        </row>
        <row r="186">
          <cell r="H186">
            <v>90.72</v>
          </cell>
        </row>
        <row r="189">
          <cell r="H189">
            <v>746.42</v>
          </cell>
        </row>
        <row r="193">
          <cell r="H193">
            <v>122.47000000000001</v>
          </cell>
        </row>
        <row r="205">
          <cell r="H205">
            <v>27</v>
          </cell>
        </row>
        <row r="206">
          <cell r="H206">
            <v>934.26</v>
          </cell>
        </row>
        <row r="211">
          <cell r="H211">
            <v>0.98</v>
          </cell>
        </row>
        <row r="213">
          <cell r="H213">
            <v>5.76</v>
          </cell>
        </row>
        <row r="215">
          <cell r="H215">
            <v>61.95</v>
          </cell>
        </row>
        <row r="219">
          <cell r="H219">
            <v>5.76</v>
          </cell>
        </row>
        <row r="221">
          <cell r="H221">
            <v>0.98</v>
          </cell>
        </row>
        <row r="223">
          <cell r="H223">
            <v>21.830000000000002</v>
          </cell>
        </row>
        <row r="226">
          <cell r="H226">
            <v>19.98</v>
          </cell>
        </row>
        <row r="228">
          <cell r="H228">
            <v>38.81</v>
          </cell>
        </row>
        <row r="231">
          <cell r="H231">
            <v>6</v>
          </cell>
        </row>
        <row r="232">
          <cell r="H232">
            <v>3.94</v>
          </cell>
        </row>
        <row r="236">
          <cell r="H236">
            <v>39.36</v>
          </cell>
        </row>
        <row r="240">
          <cell r="H240">
            <v>5.6</v>
          </cell>
        </row>
        <row r="243">
          <cell r="H243">
            <v>39.36</v>
          </cell>
        </row>
        <row r="247">
          <cell r="H247">
            <v>5.6</v>
          </cell>
        </row>
        <row r="250">
          <cell r="H250">
            <v>39.36</v>
          </cell>
        </row>
        <row r="254">
          <cell r="H254">
            <v>199.55</v>
          </cell>
        </row>
        <row r="256">
          <cell r="H256">
            <v>199.55</v>
          </cell>
        </row>
        <row r="258">
          <cell r="H258">
            <v>199.55</v>
          </cell>
        </row>
        <row r="260">
          <cell r="H260">
            <v>41.99</v>
          </cell>
        </row>
        <row r="263">
          <cell r="H263">
            <v>61.95</v>
          </cell>
        </row>
        <row r="265">
          <cell r="H265">
            <v>3</v>
          </cell>
        </row>
        <row r="268">
          <cell r="H268">
            <v>7.4</v>
          </cell>
        </row>
        <row r="270">
          <cell r="H270">
            <v>5</v>
          </cell>
        </row>
        <row r="274">
          <cell r="H274">
            <v>0.5</v>
          </cell>
        </row>
        <row r="275">
          <cell r="H275">
            <v>45</v>
          </cell>
        </row>
        <row r="276">
          <cell r="H276">
            <v>2.4</v>
          </cell>
        </row>
        <row r="277">
          <cell r="H277">
            <v>0</v>
          </cell>
        </row>
        <row r="278">
          <cell r="H278">
            <v>2</v>
          </cell>
        </row>
      </sheetData>
      <sheetData sheetId="4">
        <row r="13">
          <cell r="H13">
            <v>15.58</v>
          </cell>
        </row>
        <row r="18">
          <cell r="H18">
            <v>5.19</v>
          </cell>
        </row>
        <row r="20">
          <cell r="H20">
            <v>1.37</v>
          </cell>
        </row>
        <row r="26">
          <cell r="H26">
            <v>5.12</v>
          </cell>
        </row>
        <row r="28">
          <cell r="H28">
            <v>1</v>
          </cell>
        </row>
        <row r="29">
          <cell r="H29">
            <v>2.56</v>
          </cell>
        </row>
        <row r="31">
          <cell r="H31">
            <v>6.72</v>
          </cell>
        </row>
        <row r="33">
          <cell r="H33">
            <v>71.960000000000008</v>
          </cell>
        </row>
        <row r="37">
          <cell r="H37">
            <v>177.94</v>
          </cell>
        </row>
        <row r="39">
          <cell r="H39">
            <v>27.41</v>
          </cell>
        </row>
        <row r="41">
          <cell r="H41">
            <v>85.08</v>
          </cell>
        </row>
        <row r="44">
          <cell r="H44">
            <v>15.07</v>
          </cell>
        </row>
        <row r="47">
          <cell r="H47">
            <v>70.009999999999991</v>
          </cell>
        </row>
        <row r="51">
          <cell r="H51">
            <v>52.239999999999995</v>
          </cell>
        </row>
        <row r="57">
          <cell r="H57">
            <v>85.08</v>
          </cell>
        </row>
        <row r="60">
          <cell r="H60">
            <v>60.92</v>
          </cell>
        </row>
        <row r="62">
          <cell r="H62">
            <v>5.19</v>
          </cell>
        </row>
        <row r="64">
          <cell r="H64">
            <v>5.19</v>
          </cell>
        </row>
        <row r="66">
          <cell r="H66">
            <v>3.46</v>
          </cell>
        </row>
        <row r="68">
          <cell r="H68">
            <v>1</v>
          </cell>
        </row>
        <row r="69">
          <cell r="H69">
            <v>3.3</v>
          </cell>
        </row>
        <row r="71">
          <cell r="H71">
            <v>1</v>
          </cell>
        </row>
        <row r="73">
          <cell r="H73">
            <v>60.92</v>
          </cell>
        </row>
        <row r="77">
          <cell r="H77">
            <v>44.25</v>
          </cell>
        </row>
        <row r="80">
          <cell r="H80">
            <v>415.65000000000003</v>
          </cell>
        </row>
        <row r="84">
          <cell r="H84">
            <v>44.25</v>
          </cell>
        </row>
        <row r="87">
          <cell r="H87">
            <v>315.09000000000003</v>
          </cell>
        </row>
        <row r="90">
          <cell r="H90">
            <v>100.56</v>
          </cell>
        </row>
        <row r="92">
          <cell r="H92">
            <v>109.14</v>
          </cell>
        </row>
        <row r="97">
          <cell r="H97">
            <v>26.56</v>
          </cell>
        </row>
        <row r="99">
          <cell r="H99">
            <v>116.57</v>
          </cell>
        </row>
        <row r="111">
          <cell r="H111">
            <v>19.8</v>
          </cell>
        </row>
        <row r="113">
          <cell r="H113">
            <v>17.689999999999998</v>
          </cell>
        </row>
        <row r="118">
          <cell r="H118">
            <v>28.56</v>
          </cell>
        </row>
        <row r="123">
          <cell r="H123">
            <v>85.09</v>
          </cell>
        </row>
        <row r="126">
          <cell r="H126">
            <v>142.21</v>
          </cell>
        </row>
        <row r="128">
          <cell r="H128">
            <v>19.8</v>
          </cell>
        </row>
        <row r="130">
          <cell r="H130">
            <v>19.8</v>
          </cell>
        </row>
        <row r="132">
          <cell r="H132">
            <v>17.2</v>
          </cell>
        </row>
        <row r="135">
          <cell r="H135">
            <v>121.61999999999999</v>
          </cell>
        </row>
        <row r="148">
          <cell r="H148">
            <v>273.7</v>
          </cell>
        </row>
        <row r="161">
          <cell r="H161">
            <v>100.86</v>
          </cell>
        </row>
        <row r="163">
          <cell r="H163">
            <v>811.15</v>
          </cell>
        </row>
        <row r="166">
          <cell r="H166">
            <v>39.659999999999997</v>
          </cell>
        </row>
        <row r="171">
          <cell r="H171">
            <v>10</v>
          </cell>
        </row>
        <row r="173">
          <cell r="H173">
            <v>761.49</v>
          </cell>
        </row>
        <row r="178">
          <cell r="H178">
            <v>464.84999999999991</v>
          </cell>
        </row>
        <row r="197">
          <cell r="H197">
            <v>16.079999999999998</v>
          </cell>
        </row>
        <row r="199">
          <cell r="H199">
            <v>19.89</v>
          </cell>
        </row>
        <row r="201">
          <cell r="H201">
            <v>120.96000000000001</v>
          </cell>
        </row>
        <row r="204">
          <cell r="H204">
            <v>880.88</v>
          </cell>
        </row>
        <row r="208">
          <cell r="H208">
            <v>194.23000000000002</v>
          </cell>
        </row>
        <row r="225">
          <cell r="H225">
            <v>27</v>
          </cell>
        </row>
        <row r="226">
          <cell r="H226">
            <v>1104.5899999999999</v>
          </cell>
        </row>
        <row r="231">
          <cell r="H231">
            <v>0.49</v>
          </cell>
        </row>
        <row r="233">
          <cell r="H233">
            <v>8.64</v>
          </cell>
        </row>
        <row r="235">
          <cell r="H235">
            <v>70.47</v>
          </cell>
        </row>
        <row r="239">
          <cell r="H239">
            <v>8.64</v>
          </cell>
        </row>
        <row r="241">
          <cell r="H241">
            <v>0.49</v>
          </cell>
        </row>
        <row r="243">
          <cell r="H243">
            <v>24.37</v>
          </cell>
        </row>
        <row r="246">
          <cell r="H246">
            <v>19.260000000000002</v>
          </cell>
        </row>
        <row r="248">
          <cell r="H248">
            <v>38.81</v>
          </cell>
        </row>
        <row r="251">
          <cell r="H251">
            <v>6</v>
          </cell>
        </row>
        <row r="252">
          <cell r="H252">
            <v>4.3</v>
          </cell>
        </row>
        <row r="256">
          <cell r="H256">
            <v>43.010000000000005</v>
          </cell>
        </row>
        <row r="260">
          <cell r="H260">
            <v>2.8</v>
          </cell>
        </row>
        <row r="263">
          <cell r="H263">
            <v>43.010000000000005</v>
          </cell>
        </row>
        <row r="267">
          <cell r="H267">
            <v>2.8</v>
          </cell>
        </row>
        <row r="270">
          <cell r="H270">
            <v>43.010000000000005</v>
          </cell>
        </row>
        <row r="274">
          <cell r="H274">
            <v>237.2</v>
          </cell>
        </row>
        <row r="276">
          <cell r="H276">
            <v>237.2</v>
          </cell>
        </row>
        <row r="278">
          <cell r="H278">
            <v>237.2</v>
          </cell>
        </row>
        <row r="280">
          <cell r="H280">
            <v>70.47</v>
          </cell>
        </row>
        <row r="282">
          <cell r="H282">
            <v>3</v>
          </cell>
        </row>
        <row r="285">
          <cell r="H285">
            <v>7.2</v>
          </cell>
        </row>
        <row r="287">
          <cell r="H287">
            <v>5</v>
          </cell>
        </row>
        <row r="291">
          <cell r="H291">
            <v>0.5</v>
          </cell>
        </row>
        <row r="292">
          <cell r="H292">
            <v>45</v>
          </cell>
        </row>
        <row r="293">
          <cell r="H293">
            <v>2.4</v>
          </cell>
        </row>
        <row r="294">
          <cell r="H294">
            <v>0</v>
          </cell>
        </row>
        <row r="295">
          <cell r="H295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7"/>
  <sheetViews>
    <sheetView tabSelected="1" topLeftCell="A2" workbookViewId="0">
      <selection activeCell="A4" sqref="A4:XFD4"/>
    </sheetView>
  </sheetViews>
  <sheetFormatPr defaultRowHeight="14.4"/>
  <cols>
    <col min="1" max="1" width="8.44140625" customWidth="1"/>
    <col min="2" max="2" width="60.33203125" customWidth="1"/>
  </cols>
  <sheetData>
    <row r="1" spans="1:6" ht="56.25" customHeight="1">
      <c r="A1" s="119" t="s">
        <v>0</v>
      </c>
      <c r="B1" s="119"/>
      <c r="C1" s="119"/>
      <c r="D1" s="119"/>
      <c r="E1" s="119"/>
      <c r="F1" s="119"/>
    </row>
    <row r="2" spans="1:6">
      <c r="A2" s="119"/>
      <c r="B2" s="119"/>
      <c r="C2" s="119"/>
      <c r="D2" s="119"/>
      <c r="E2" s="119"/>
      <c r="F2" s="119"/>
    </row>
    <row r="3" spans="1:6">
      <c r="A3" s="2"/>
      <c r="B3" s="1"/>
      <c r="C3" s="3"/>
      <c r="D3" s="3"/>
      <c r="E3" s="4"/>
      <c r="F3" s="5"/>
    </row>
    <row r="4" spans="1:6">
      <c r="A4" s="129" t="s">
        <v>154</v>
      </c>
      <c r="B4" s="129"/>
      <c r="C4" s="129"/>
      <c r="D4" s="129"/>
      <c r="E4" s="129"/>
      <c r="F4" s="129"/>
    </row>
    <row r="5" spans="1:6" ht="15" thickBot="1">
      <c r="A5" s="6"/>
      <c r="B5" s="7"/>
      <c r="C5" s="7"/>
      <c r="D5" s="7"/>
      <c r="E5" s="7"/>
      <c r="F5" s="7"/>
    </row>
    <row r="6" spans="1:6" ht="27" thickBot="1">
      <c r="A6" s="8" t="s">
        <v>1</v>
      </c>
      <c r="B6" s="128" t="s">
        <v>2</v>
      </c>
      <c r="C6" s="8" t="s">
        <v>3</v>
      </c>
      <c r="D6" s="9" t="s">
        <v>4</v>
      </c>
      <c r="E6" s="8" t="s">
        <v>5</v>
      </c>
      <c r="F6" s="8" t="s">
        <v>6</v>
      </c>
    </row>
    <row r="7" spans="1:6" ht="15" thickBot="1">
      <c r="A7" s="10">
        <v>1</v>
      </c>
      <c r="B7" s="10">
        <v>2</v>
      </c>
      <c r="C7" s="10">
        <v>3</v>
      </c>
      <c r="D7" s="11">
        <v>4</v>
      </c>
      <c r="E7" s="10">
        <v>5</v>
      </c>
      <c r="F7" s="10">
        <v>6</v>
      </c>
    </row>
    <row r="8" spans="1:6">
      <c r="A8" s="12"/>
      <c r="B8" s="13" t="s">
        <v>7</v>
      </c>
      <c r="C8" s="12"/>
      <c r="D8" s="14"/>
      <c r="E8" s="12"/>
      <c r="F8" s="12"/>
    </row>
    <row r="9" spans="1:6">
      <c r="A9" s="15"/>
      <c r="B9" s="16" t="s">
        <v>8</v>
      </c>
      <c r="C9" s="15"/>
      <c r="D9" s="17"/>
      <c r="E9" s="18"/>
      <c r="F9" s="18"/>
    </row>
    <row r="10" spans="1:6">
      <c r="A10" s="19"/>
      <c r="B10" s="20" t="s">
        <v>9</v>
      </c>
      <c r="C10" s="19"/>
      <c r="D10" s="21"/>
      <c r="E10" s="22"/>
      <c r="F10" s="22"/>
    </row>
    <row r="11" spans="1:6" ht="24.9" customHeight="1">
      <c r="A11" s="23">
        <v>1</v>
      </c>
      <c r="B11" s="24" t="s">
        <v>10</v>
      </c>
      <c r="C11" s="23" t="s">
        <v>11</v>
      </c>
      <c r="D11" s="25">
        <f>'[1]Вход А'!H13+'[1]Вход Б'!H13+'[1]Вход В'!H13+'[1]Вход Г'!H13</f>
        <v>62.8</v>
      </c>
      <c r="E11" s="26"/>
      <c r="F11" s="26">
        <f>ROUND(D11*E11,2)</f>
        <v>0</v>
      </c>
    </row>
    <row r="12" spans="1:6" ht="24.9" customHeight="1">
      <c r="A12" s="23">
        <v>2</v>
      </c>
      <c r="B12" s="24" t="s">
        <v>12</v>
      </c>
      <c r="C12" s="23" t="s">
        <v>11</v>
      </c>
      <c r="D12" s="25">
        <f>'[1]Вход А'!H18+'[1]Вход Б'!H18+'[1]Вход В'!H18+'[1]Вход Г'!H18</f>
        <v>20.76</v>
      </c>
      <c r="E12" s="26"/>
      <c r="F12" s="26">
        <f t="shared" ref="F12:F74" si="0">ROUND(D12*E12,2)</f>
        <v>0</v>
      </c>
    </row>
    <row r="13" spans="1:6" ht="24.9" customHeight="1">
      <c r="A13" s="23">
        <v>3</v>
      </c>
      <c r="B13" s="24" t="s">
        <v>13</v>
      </c>
      <c r="C13" s="23" t="s">
        <v>14</v>
      </c>
      <c r="D13" s="27">
        <f>'[1]Вход А'!H20+'[1]Вход Б'!H20+'[1]Вход В'!H20+'[1]Вход Г'!H20</f>
        <v>5.48</v>
      </c>
      <c r="E13" s="26"/>
      <c r="F13" s="26">
        <f t="shared" si="0"/>
        <v>0</v>
      </c>
    </row>
    <row r="14" spans="1:6" ht="24.9" customHeight="1">
      <c r="A14" s="28"/>
      <c r="B14" s="29" t="s">
        <v>15</v>
      </c>
      <c r="C14" s="28"/>
      <c r="D14" s="30"/>
      <c r="E14" s="31"/>
      <c r="F14" s="31"/>
    </row>
    <row r="15" spans="1:6" ht="24.9" customHeight="1">
      <c r="A15" s="23">
        <v>1</v>
      </c>
      <c r="B15" s="24" t="s">
        <v>16</v>
      </c>
      <c r="C15" s="23" t="s">
        <v>11</v>
      </c>
      <c r="D15" s="25">
        <f>'[1]Вход А'!H26+'[1]Вход Б'!H26+'[1]Вход В'!H26+'[1]Вход Г'!H26</f>
        <v>20.48</v>
      </c>
      <c r="E15" s="26"/>
      <c r="F15" s="26">
        <f t="shared" si="0"/>
        <v>0</v>
      </c>
    </row>
    <row r="16" spans="1:6" ht="24.9" customHeight="1">
      <c r="A16" s="32">
        <v>2</v>
      </c>
      <c r="B16" s="33" t="s">
        <v>17</v>
      </c>
      <c r="C16" s="32" t="s">
        <v>18</v>
      </c>
      <c r="D16" s="27">
        <f>'[1]Вход А'!H28+'[1]Вход Б'!H28+'[1]Вход В'!H28+'[1]Вход Г'!H28</f>
        <v>4</v>
      </c>
      <c r="E16" s="34"/>
      <c r="F16" s="26">
        <f t="shared" si="0"/>
        <v>0</v>
      </c>
    </row>
    <row r="17" spans="1:6" ht="24.9" customHeight="1">
      <c r="A17" s="35">
        <v>3</v>
      </c>
      <c r="B17" s="36" t="s">
        <v>19</v>
      </c>
      <c r="C17" s="35" t="s">
        <v>11</v>
      </c>
      <c r="D17" s="25">
        <f>'[1]Вход А'!H29+'[1]Вход Б'!H29+'[1]Вход В'!H29+'[1]Вход Г'!H29</f>
        <v>9.4599999999999991</v>
      </c>
      <c r="E17" s="26"/>
      <c r="F17" s="26">
        <f t="shared" si="0"/>
        <v>0</v>
      </c>
    </row>
    <row r="18" spans="1:6" ht="24.9" customHeight="1">
      <c r="A18" s="35">
        <v>4</v>
      </c>
      <c r="B18" s="36" t="s">
        <v>20</v>
      </c>
      <c r="C18" s="35" t="s">
        <v>11</v>
      </c>
      <c r="D18" s="37">
        <f>'[1]Вход А'!H31+'[1]Вход Б'!H31+'[1]Вход В'!H31+'[1]Вход Г'!H31</f>
        <v>26.88</v>
      </c>
      <c r="E18" s="26"/>
      <c r="F18" s="26">
        <f t="shared" si="0"/>
        <v>0</v>
      </c>
    </row>
    <row r="19" spans="1:6" ht="24.9" customHeight="1">
      <c r="A19" s="35">
        <v>5</v>
      </c>
      <c r="B19" s="36" t="s">
        <v>21</v>
      </c>
      <c r="C19" s="35" t="s">
        <v>22</v>
      </c>
      <c r="D19" s="25">
        <f>'[1]Вход А'!H33+'[1]Вход Б'!H33+'[1]Вход В'!H33+'[1]Вход Г'!H33</f>
        <v>343.72</v>
      </c>
      <c r="E19" s="26"/>
      <c r="F19" s="26">
        <f t="shared" si="0"/>
        <v>0</v>
      </c>
    </row>
    <row r="20" spans="1:6" ht="48" customHeight="1">
      <c r="A20" s="23">
        <v>6</v>
      </c>
      <c r="B20" s="24" t="s">
        <v>23</v>
      </c>
      <c r="C20" s="23" t="s">
        <v>11</v>
      </c>
      <c r="D20" s="25">
        <f>'[1]Вход А'!H37+'[1]Вход Б'!H37+'[1]Вход В'!H37+'[1]Вход Г'!H37</f>
        <v>651.46</v>
      </c>
      <c r="E20" s="26"/>
      <c r="F20" s="26">
        <f t="shared" si="0"/>
        <v>0</v>
      </c>
    </row>
    <row r="21" spans="1:6" ht="24.9" customHeight="1">
      <c r="A21" s="23">
        <v>7</v>
      </c>
      <c r="B21" s="24" t="s">
        <v>24</v>
      </c>
      <c r="C21" s="23" t="s">
        <v>11</v>
      </c>
      <c r="D21" s="25">
        <f>'[1]Вход А'!H39+'[1]Вход Б'!H39+'[1]Вход В'!H39+'[1]Вход Г'!H39</f>
        <v>92.8</v>
      </c>
      <c r="E21" s="26"/>
      <c r="F21" s="26">
        <f t="shared" si="0"/>
        <v>0</v>
      </c>
    </row>
    <row r="22" spans="1:6" ht="24.9" customHeight="1">
      <c r="A22" s="38">
        <v>8</v>
      </c>
      <c r="B22" s="39" t="s">
        <v>25</v>
      </c>
      <c r="C22" s="38" t="s">
        <v>11</v>
      </c>
      <c r="D22" s="27">
        <f>'[1]Вход А'!H41+'[1]Вход Б'!H41+'[1]Вход В'!H41+'[1]Вход Г'!H41</f>
        <v>282.88</v>
      </c>
      <c r="E22" s="34"/>
      <c r="F22" s="26">
        <f t="shared" si="0"/>
        <v>0</v>
      </c>
    </row>
    <row r="23" spans="1:6" ht="49.5" customHeight="1">
      <c r="A23" s="40">
        <v>9</v>
      </c>
      <c r="B23" s="41" t="s">
        <v>26</v>
      </c>
      <c r="C23" s="40" t="s">
        <v>11</v>
      </c>
      <c r="D23" s="42">
        <f>'[1]Вход А'!H44+'[1]Вход Б'!H44+'[1]Вход В'!H44+'[1]Вход Г'!H44</f>
        <v>48.050000000000004</v>
      </c>
      <c r="E23" s="43"/>
      <c r="F23" s="26">
        <f t="shared" si="0"/>
        <v>0</v>
      </c>
    </row>
    <row r="24" spans="1:6" ht="57" customHeight="1">
      <c r="A24" s="23">
        <v>10</v>
      </c>
      <c r="B24" s="24" t="s">
        <v>27</v>
      </c>
      <c r="C24" s="23" t="s">
        <v>11</v>
      </c>
      <c r="D24" s="25">
        <f>'[1]Вход А'!H47+'[1]Вход Б'!H47+'[1]Вход В'!H47+'[1]Вход Г'!H47</f>
        <v>234.82999999999998</v>
      </c>
      <c r="E24" s="26"/>
      <c r="F24" s="26">
        <f t="shared" si="0"/>
        <v>0</v>
      </c>
    </row>
    <row r="25" spans="1:6" ht="56.25" customHeight="1">
      <c r="A25" s="23">
        <v>11</v>
      </c>
      <c r="B25" s="24" t="s">
        <v>28</v>
      </c>
      <c r="C25" s="23" t="s">
        <v>22</v>
      </c>
      <c r="D25" s="25">
        <f>'[1]Вход А'!H51+'[1]Вход Б'!H51+'[1]Вход В'!H51+'[1]Вход Г'!H51</f>
        <v>216.49999999999994</v>
      </c>
      <c r="E25" s="26"/>
      <c r="F25" s="26">
        <f t="shared" si="0"/>
        <v>0</v>
      </c>
    </row>
    <row r="26" spans="1:6" ht="24.9" customHeight="1">
      <c r="A26" s="23">
        <v>12</v>
      </c>
      <c r="B26" s="24" t="s">
        <v>29</v>
      </c>
      <c r="C26" s="23" t="s">
        <v>11</v>
      </c>
      <c r="D26" s="25">
        <f>'[1]Вход А'!H57+'[1]Вход Б'!H57+'[1]Вход В'!H57+'[1]Вход Г'!H57</f>
        <v>282.88</v>
      </c>
      <c r="E26" s="26"/>
      <c r="F26" s="26">
        <f t="shared" si="0"/>
        <v>0</v>
      </c>
    </row>
    <row r="27" spans="1:6" ht="24.9" customHeight="1">
      <c r="A27" s="23">
        <v>13</v>
      </c>
      <c r="B27" s="24" t="s">
        <v>30</v>
      </c>
      <c r="C27" s="23" t="s">
        <v>22</v>
      </c>
      <c r="D27" s="25">
        <f>'[1]Вход А'!H60+'[1]Вход Б'!H60+'[1]Вход В'!H60+'[1]Вход Г'!H60</f>
        <v>206.22000000000003</v>
      </c>
      <c r="E27" s="26"/>
      <c r="F27" s="26">
        <f t="shared" si="0"/>
        <v>0</v>
      </c>
    </row>
    <row r="28" spans="1:6" ht="24.9" customHeight="1">
      <c r="A28" s="23">
        <v>14</v>
      </c>
      <c r="B28" s="24" t="s">
        <v>31</v>
      </c>
      <c r="C28" s="23" t="s">
        <v>11</v>
      </c>
      <c r="D28" s="25">
        <f>'[1]Вход А'!H62+'[1]Вход Б'!H62+'[1]Вход В'!H62+'[1]Вход Г'!H62</f>
        <v>20.76</v>
      </c>
      <c r="E28" s="26"/>
      <c r="F28" s="26">
        <f t="shared" si="0"/>
        <v>0</v>
      </c>
    </row>
    <row r="29" spans="1:6" ht="24.9" customHeight="1">
      <c r="A29" s="23">
        <v>15</v>
      </c>
      <c r="B29" s="44" t="s">
        <v>32</v>
      </c>
      <c r="C29" s="45" t="s">
        <v>11</v>
      </c>
      <c r="D29" s="25">
        <f>'[1]Вход А'!H64+'[1]Вход Б'!H64+'[1]Вход В'!H64+'[1]Вход Г'!H64</f>
        <v>20.76</v>
      </c>
      <c r="E29" s="26"/>
      <c r="F29" s="26">
        <f t="shared" si="0"/>
        <v>0</v>
      </c>
    </row>
    <row r="30" spans="1:6" ht="24.9" customHeight="1">
      <c r="A30" s="23">
        <v>16</v>
      </c>
      <c r="B30" s="24" t="s">
        <v>33</v>
      </c>
      <c r="C30" s="23" t="s">
        <v>22</v>
      </c>
      <c r="D30" s="25">
        <f>'[1]Вход А'!H66+'[1]Вход Б'!H66+'[1]Вход В'!H66+'[1]Вход Г'!H66</f>
        <v>13.84</v>
      </c>
      <c r="E30" s="26"/>
      <c r="F30" s="26">
        <f t="shared" si="0"/>
        <v>0</v>
      </c>
    </row>
    <row r="31" spans="1:6" ht="24.9" customHeight="1">
      <c r="A31" s="32">
        <v>17</v>
      </c>
      <c r="B31" s="33" t="s">
        <v>34</v>
      </c>
      <c r="C31" s="32" t="s">
        <v>18</v>
      </c>
      <c r="D31" s="27">
        <f>'[1]Вход А'!H68+'[1]Вход Б'!H68+'[1]Вход В'!H68+'[1]Вход Г'!H68</f>
        <v>4</v>
      </c>
      <c r="E31" s="34"/>
      <c r="F31" s="26">
        <f t="shared" si="0"/>
        <v>0</v>
      </c>
    </row>
    <row r="32" spans="1:6" ht="24.9" customHeight="1">
      <c r="A32" s="40">
        <v>18</v>
      </c>
      <c r="B32" s="41" t="s">
        <v>35</v>
      </c>
      <c r="C32" s="40" t="s">
        <v>22</v>
      </c>
      <c r="D32" s="42">
        <f>'[1]Вход А'!H69+'[1]Вход Б'!H69+'[1]Вход В'!H69+'[1]Вход Г'!H69</f>
        <v>13.2</v>
      </c>
      <c r="E32" s="43"/>
      <c r="F32" s="26">
        <f t="shared" si="0"/>
        <v>0</v>
      </c>
    </row>
    <row r="33" spans="1:6" ht="24.9" customHeight="1">
      <c r="A33" s="32">
        <v>19</v>
      </c>
      <c r="B33" s="33" t="s">
        <v>36</v>
      </c>
      <c r="C33" s="32" t="s">
        <v>18</v>
      </c>
      <c r="D33" s="27">
        <f>'[1]Вход А'!H71+'[1]Вход Б'!H71+'[1]Вход В'!H71+'[1]Вход Г'!H71</f>
        <v>4</v>
      </c>
      <c r="E33" s="46"/>
      <c r="F33" s="26">
        <f t="shared" si="0"/>
        <v>0</v>
      </c>
    </row>
    <row r="34" spans="1:6" ht="24.9" customHeight="1">
      <c r="A34" s="32">
        <v>20</v>
      </c>
      <c r="B34" s="33" t="s">
        <v>37</v>
      </c>
      <c r="C34" s="32" t="s">
        <v>22</v>
      </c>
      <c r="D34" s="27">
        <f>'[1]Вход А'!H73+'[1]Вход Б'!H73+'[1]Вход В'!H73+'[1]Вход Г'!H73</f>
        <v>206.22000000000003</v>
      </c>
      <c r="E34" s="34"/>
      <c r="F34" s="26">
        <f t="shared" si="0"/>
        <v>0</v>
      </c>
    </row>
    <row r="35" spans="1:6" ht="24.9" customHeight="1">
      <c r="A35" s="19"/>
      <c r="B35" s="20" t="s">
        <v>38</v>
      </c>
      <c r="C35" s="19"/>
      <c r="D35" s="21"/>
      <c r="E35" s="22"/>
      <c r="F35" s="31"/>
    </row>
    <row r="36" spans="1:6" ht="24.9" customHeight="1">
      <c r="A36" s="23">
        <v>1</v>
      </c>
      <c r="B36" s="24" t="s">
        <v>39</v>
      </c>
      <c r="C36" s="23" t="s">
        <v>11</v>
      </c>
      <c r="D36" s="25">
        <f>'[1]Вход А'!H77+'[1]Вход Б'!H77+'[1]Вход В'!H77+'[1]Вход Г'!H77</f>
        <v>167.31</v>
      </c>
      <c r="E36" s="26"/>
      <c r="F36" s="26">
        <f t="shared" si="0"/>
        <v>0</v>
      </c>
    </row>
    <row r="37" spans="1:6" ht="24.9" customHeight="1">
      <c r="A37" s="23">
        <v>2</v>
      </c>
      <c r="B37" s="24" t="s">
        <v>40</v>
      </c>
      <c r="C37" s="23" t="s">
        <v>11</v>
      </c>
      <c r="D37" s="25">
        <f>'[1]Вход А'!H80+'[1]Вход Б'!H80+'[1]Вход В'!H80+'[1]Вход Г'!H80</f>
        <v>1461.1800000000003</v>
      </c>
      <c r="E37" s="26"/>
      <c r="F37" s="26">
        <f t="shared" si="0"/>
        <v>0</v>
      </c>
    </row>
    <row r="38" spans="1:6" ht="24.9" customHeight="1">
      <c r="A38" s="23">
        <v>3</v>
      </c>
      <c r="B38" s="24" t="s">
        <v>41</v>
      </c>
      <c r="C38" s="23" t="s">
        <v>11</v>
      </c>
      <c r="D38" s="25">
        <f>'[1]Вход А'!H84+'[1]Вход Б'!H84+'[1]Вход В'!H84+'[1]Вход Г'!H84</f>
        <v>167.31</v>
      </c>
      <c r="E38" s="26"/>
      <c r="F38" s="26">
        <f t="shared" si="0"/>
        <v>0</v>
      </c>
    </row>
    <row r="39" spans="1:6" ht="24.9" customHeight="1">
      <c r="A39" s="23">
        <v>4</v>
      </c>
      <c r="B39" s="24" t="s">
        <v>42</v>
      </c>
      <c r="C39" s="23" t="s">
        <v>11</v>
      </c>
      <c r="D39" s="25">
        <f>'[1]Вход А'!H87+'[1]Вход Б'!H87+'[1]Вход В'!H87+'[1]Вход Г'!H87</f>
        <v>1081.52</v>
      </c>
      <c r="E39" s="26"/>
      <c r="F39" s="26">
        <f t="shared" si="0"/>
        <v>0</v>
      </c>
    </row>
    <row r="40" spans="1:6" ht="24.9" customHeight="1">
      <c r="A40" s="23">
        <v>5</v>
      </c>
      <c r="B40" s="24" t="s">
        <v>43</v>
      </c>
      <c r="C40" s="23" t="s">
        <v>11</v>
      </c>
      <c r="D40" s="25">
        <f>'[1]Вход А'!H90+'[1]Вход Б'!H90+'[1]Вход В'!H90+'[1]Вход Г'!H90</f>
        <v>379.66</v>
      </c>
      <c r="E40" s="26"/>
      <c r="F40" s="26">
        <f t="shared" si="0"/>
        <v>0</v>
      </c>
    </row>
    <row r="41" spans="1:6" ht="24.9" customHeight="1">
      <c r="A41" s="23">
        <v>6</v>
      </c>
      <c r="B41" s="24" t="s">
        <v>44</v>
      </c>
      <c r="C41" s="23" t="s">
        <v>22</v>
      </c>
      <c r="D41" s="25">
        <f>'[1]Вход А'!H92+'[1]Вход Б'!H92+'[1]Вход В'!H92+'[1]Вход Г'!H92</f>
        <v>398.43999999999994</v>
      </c>
      <c r="E41" s="26"/>
      <c r="F41" s="26">
        <f t="shared" si="0"/>
        <v>0</v>
      </c>
    </row>
    <row r="42" spans="1:6" ht="24.9" customHeight="1">
      <c r="A42" s="47"/>
      <c r="B42" s="48" t="s">
        <v>45</v>
      </c>
      <c r="C42" s="47"/>
      <c r="D42" s="49"/>
      <c r="E42" s="50"/>
      <c r="F42" s="50"/>
    </row>
    <row r="43" spans="1:6" ht="24.9" customHeight="1">
      <c r="A43" s="28"/>
      <c r="B43" s="29" t="s">
        <v>9</v>
      </c>
      <c r="C43" s="28"/>
      <c r="D43" s="30"/>
      <c r="E43" s="31"/>
      <c r="F43" s="31"/>
    </row>
    <row r="44" spans="1:6" ht="24.9" customHeight="1">
      <c r="A44" s="40">
        <v>1</v>
      </c>
      <c r="B44" s="41" t="s">
        <v>46</v>
      </c>
      <c r="C44" s="40" t="s">
        <v>11</v>
      </c>
      <c r="D44" s="42">
        <f>'[1]Вход А'!H97+'[1]Вход Б'!H97+'[1]Вход В'!H97+'[1]Вход Г'!H97</f>
        <v>54.399999999999991</v>
      </c>
      <c r="E44" s="43"/>
      <c r="F44" s="26">
        <f t="shared" si="0"/>
        <v>0</v>
      </c>
    </row>
    <row r="45" spans="1:6" ht="24.9" customHeight="1">
      <c r="A45" s="23">
        <v>2</v>
      </c>
      <c r="B45" s="24" t="s">
        <v>10</v>
      </c>
      <c r="C45" s="23" t="s">
        <v>11</v>
      </c>
      <c r="D45" s="25">
        <f>'[1]Вход А'!H99+'[1]Вход Б'!H99+'[1]Вход В'!H99+'[1]Вход Г'!H99</f>
        <v>254.31</v>
      </c>
      <c r="E45" s="26"/>
      <c r="F45" s="26">
        <f t="shared" si="0"/>
        <v>0</v>
      </c>
    </row>
    <row r="46" spans="1:6" ht="24.9" customHeight="1">
      <c r="A46" s="23">
        <v>3</v>
      </c>
      <c r="B46" s="24" t="s">
        <v>47</v>
      </c>
      <c r="C46" s="23" t="s">
        <v>11</v>
      </c>
      <c r="D46" s="25">
        <f>'[1]Вход А'!H112+'[1]Вход Б'!H104+'[1]Вход В'!H108+'[1]Вход Г'!H111</f>
        <v>75.599999999999994</v>
      </c>
      <c r="E46" s="51"/>
      <c r="F46" s="26">
        <f t="shared" si="0"/>
        <v>0</v>
      </c>
    </row>
    <row r="47" spans="1:6" ht="24.9" customHeight="1">
      <c r="A47" s="32">
        <v>4</v>
      </c>
      <c r="B47" s="33" t="s">
        <v>13</v>
      </c>
      <c r="C47" s="32" t="s">
        <v>14</v>
      </c>
      <c r="D47" s="27">
        <f>'[1]Вход А'!H114+'[1]Вход Б'!H106+'[1]Вход В'!H110+'[1]Вход Г'!H113</f>
        <v>38.909999999999997</v>
      </c>
      <c r="E47" s="34"/>
      <c r="F47" s="34">
        <f t="shared" si="0"/>
        <v>0</v>
      </c>
    </row>
    <row r="48" spans="1:6" ht="24.9" customHeight="1">
      <c r="A48" s="19"/>
      <c r="B48" s="20" t="s">
        <v>48</v>
      </c>
      <c r="C48" s="19"/>
      <c r="D48" s="21"/>
      <c r="E48" s="22"/>
      <c r="F48" s="22"/>
    </row>
    <row r="49" spans="1:6" ht="24.9" customHeight="1">
      <c r="A49" s="32">
        <v>1</v>
      </c>
      <c r="B49" s="33" t="s">
        <v>49</v>
      </c>
      <c r="C49" s="32" t="s">
        <v>11</v>
      </c>
      <c r="D49" s="27">
        <f>'[1]Вход А'!H119+'[1]Вход Г'!H118</f>
        <v>44.16</v>
      </c>
      <c r="E49" s="34"/>
      <c r="F49" s="26">
        <f t="shared" si="0"/>
        <v>0</v>
      </c>
    </row>
    <row r="50" spans="1:6" ht="24.9" customHeight="1">
      <c r="A50" s="40">
        <v>2</v>
      </c>
      <c r="B50" s="41" t="s">
        <v>50</v>
      </c>
      <c r="C50" s="40" t="s">
        <v>11</v>
      </c>
      <c r="D50" s="42">
        <f>'[1]Вход А'!H121+'[1]Вход Б'!H111+'[1]Вход В'!H115+'[1]Вход Г'!H123</f>
        <v>175.18</v>
      </c>
      <c r="E50" s="43"/>
      <c r="F50" s="26">
        <f t="shared" si="0"/>
        <v>0</v>
      </c>
    </row>
    <row r="51" spans="1:6" ht="24.9" customHeight="1">
      <c r="A51" s="23">
        <v>3</v>
      </c>
      <c r="B51" s="24" t="s">
        <v>51</v>
      </c>
      <c r="C51" s="23" t="s">
        <v>11</v>
      </c>
      <c r="D51" s="25">
        <f>'[1]Вход А'!H124+'[1]Вход Б'!H114+'[1]Вход В'!H118+'[1]Вход Г'!H126</f>
        <v>263.5</v>
      </c>
      <c r="E51" s="26"/>
      <c r="F51" s="26">
        <f t="shared" si="0"/>
        <v>0</v>
      </c>
    </row>
    <row r="52" spans="1:6" ht="24.9" customHeight="1">
      <c r="A52" s="23">
        <v>4</v>
      </c>
      <c r="B52" s="24" t="s">
        <v>52</v>
      </c>
      <c r="C52" s="23" t="s">
        <v>11</v>
      </c>
      <c r="D52" s="25">
        <f>'[1]Вход А'!H126+'[1]Вход Б'!H116+'[1]Вход В'!H120+'[1]Вход Г'!H128</f>
        <v>55.8</v>
      </c>
      <c r="E52" s="51"/>
      <c r="F52" s="26">
        <f t="shared" si="0"/>
        <v>0</v>
      </c>
    </row>
    <row r="53" spans="1:6" ht="24.9" customHeight="1">
      <c r="A53" s="23">
        <v>5</v>
      </c>
      <c r="B53" s="24" t="s">
        <v>53</v>
      </c>
      <c r="C53" s="23" t="s">
        <v>11</v>
      </c>
      <c r="D53" s="25">
        <f>'[1]Вход А'!H128+'[1]Вход Б'!H118+'[1]Вход В'!H122+'[1]Вход Г'!H130</f>
        <v>75.599999999999994</v>
      </c>
      <c r="E53" s="51"/>
      <c r="F53" s="26">
        <f t="shared" si="0"/>
        <v>0</v>
      </c>
    </row>
    <row r="54" spans="1:6" ht="24.9" customHeight="1">
      <c r="A54" s="23">
        <v>6</v>
      </c>
      <c r="B54" s="24" t="s">
        <v>54</v>
      </c>
      <c r="C54" s="23" t="s">
        <v>22</v>
      </c>
      <c r="D54" s="25">
        <f>'[1]Вход А'!H130+'[1]Вход Б'!H120+'[1]Вход В'!H124+'[1]Вход Г'!H132</f>
        <v>66.400000000000006</v>
      </c>
      <c r="E54" s="51"/>
      <c r="F54" s="26">
        <f t="shared" si="0"/>
        <v>0</v>
      </c>
    </row>
    <row r="55" spans="1:6" ht="42.75" customHeight="1">
      <c r="A55" s="23">
        <v>7</v>
      </c>
      <c r="B55" s="24" t="s">
        <v>55</v>
      </c>
      <c r="C55" s="23" t="s">
        <v>11</v>
      </c>
      <c r="D55" s="25">
        <f>'[1]Вход А'!H133+'[1]Вход Б'!H123+'[1]Вход В'!H127+'[1]Вход Г'!H135</f>
        <v>365.41999999999996</v>
      </c>
      <c r="E55" s="26"/>
      <c r="F55" s="26">
        <f t="shared" si="0"/>
        <v>0</v>
      </c>
    </row>
    <row r="56" spans="1:6" ht="24.9" customHeight="1">
      <c r="A56" s="23">
        <v>8</v>
      </c>
      <c r="B56" s="24" t="s">
        <v>21</v>
      </c>
      <c r="C56" s="23" t="s">
        <v>22</v>
      </c>
      <c r="D56" s="25">
        <f>'[1]Вход А'!H147+'[1]Вход Б'!H133+'[1]Вход В'!H139+'[1]Вход Г'!H148</f>
        <v>867.81999999999994</v>
      </c>
      <c r="E56" s="26"/>
      <c r="F56" s="26">
        <f t="shared" si="0"/>
        <v>0</v>
      </c>
    </row>
    <row r="57" spans="1:6" ht="24.9" customHeight="1">
      <c r="A57" s="23">
        <v>9</v>
      </c>
      <c r="B57" s="24" t="s">
        <v>56</v>
      </c>
      <c r="C57" s="23" t="s">
        <v>11</v>
      </c>
      <c r="D57" s="25">
        <f>'[1]Вход А'!H161+'[1]Вход Б'!H143+'[1]Вход В'!H151+'[1]Вход Г'!H161</f>
        <v>380.55</v>
      </c>
      <c r="E57" s="26"/>
      <c r="F57" s="26">
        <f t="shared" si="0"/>
        <v>0</v>
      </c>
    </row>
    <row r="58" spans="1:6" ht="24.9" customHeight="1">
      <c r="A58" s="23">
        <v>10</v>
      </c>
      <c r="B58" s="24" t="s">
        <v>25</v>
      </c>
      <c r="C58" s="23" t="s">
        <v>11</v>
      </c>
      <c r="D58" s="25">
        <f>'[1]Вход А'!H163+'[1]Вход Б'!H145+'[1]Вход В'!H153+'[1]Вход Г'!H163</f>
        <v>3055.8300000000004</v>
      </c>
      <c r="E58" s="26"/>
      <c r="F58" s="26">
        <f t="shared" si="0"/>
        <v>0</v>
      </c>
    </row>
    <row r="59" spans="1:6" ht="51.75" customHeight="1">
      <c r="A59" s="32">
        <v>11</v>
      </c>
      <c r="B59" s="33" t="s">
        <v>57</v>
      </c>
      <c r="C59" s="32" t="s">
        <v>11</v>
      </c>
      <c r="D59" s="27">
        <f>'[1]Вход А'!H166+'[1]Вход Б'!H148+'[1]Вход В'!H156+'[1]Вход Г'!H166</f>
        <v>164.6</v>
      </c>
      <c r="E59" s="34"/>
      <c r="F59" s="26">
        <f t="shared" si="0"/>
        <v>0</v>
      </c>
    </row>
    <row r="60" spans="1:6" ht="51.75" customHeight="1">
      <c r="A60" s="40">
        <v>12</v>
      </c>
      <c r="B60" s="41" t="s">
        <v>58</v>
      </c>
      <c r="C60" s="40" t="s">
        <v>11</v>
      </c>
      <c r="D60" s="42">
        <f>'[1]Вход А'!H171+'[1]Вход Б'!H153+'[1]Вход В'!H161+'[1]Вход Г'!H171</f>
        <v>229.48</v>
      </c>
      <c r="E60" s="43"/>
      <c r="F60" s="26">
        <f t="shared" si="0"/>
        <v>0</v>
      </c>
    </row>
    <row r="61" spans="1:6" ht="42" customHeight="1">
      <c r="A61" s="23">
        <v>13</v>
      </c>
      <c r="B61" s="24" t="s">
        <v>59</v>
      </c>
      <c r="C61" s="23" t="s">
        <v>11</v>
      </c>
      <c r="D61" s="25">
        <f>'[1]Вход А'!H173+'[1]Вход Б'!H155+'[1]Вход В'!H163+'[1]Вход Г'!H173</f>
        <v>2661.75</v>
      </c>
      <c r="E61" s="26"/>
      <c r="F61" s="26">
        <f t="shared" si="0"/>
        <v>0</v>
      </c>
    </row>
    <row r="62" spans="1:6" ht="55.5" customHeight="1">
      <c r="A62" s="23">
        <v>14</v>
      </c>
      <c r="B62" s="24" t="s">
        <v>28</v>
      </c>
      <c r="C62" s="23" t="s">
        <v>22</v>
      </c>
      <c r="D62" s="25">
        <f>'[1]Вход А'!H178+'[1]Вход Б'!H160+'[1]Вход В'!H168+'[1]Вход Г'!H178</f>
        <v>1810.67</v>
      </c>
      <c r="E62" s="26"/>
      <c r="F62" s="26">
        <f t="shared" si="0"/>
        <v>0</v>
      </c>
    </row>
    <row r="63" spans="1:6" ht="48" customHeight="1">
      <c r="A63" s="23">
        <v>15</v>
      </c>
      <c r="B63" s="24" t="s">
        <v>60</v>
      </c>
      <c r="C63" s="23" t="s">
        <v>11</v>
      </c>
      <c r="D63" s="25">
        <f>'[1]Вход А'!H198+'[1]Вход Б'!H178+'[1]Вход В'!H182+'[1]Вход Г'!H197</f>
        <v>58.96</v>
      </c>
      <c r="E63" s="26"/>
      <c r="F63" s="26">
        <f t="shared" si="0"/>
        <v>0</v>
      </c>
    </row>
    <row r="64" spans="1:6" ht="49.5" customHeight="1">
      <c r="A64" s="23">
        <v>16</v>
      </c>
      <c r="B64" s="24" t="s">
        <v>61</v>
      </c>
      <c r="C64" s="23" t="s">
        <v>11</v>
      </c>
      <c r="D64" s="25">
        <f>'[1]Вход А'!H200+'[1]Вход Б'!H180+'[1]Вход В'!H184+'[1]Вход Г'!H199</f>
        <v>53.04</v>
      </c>
      <c r="E64" s="26"/>
      <c r="F64" s="26">
        <f t="shared" si="0"/>
        <v>0</v>
      </c>
    </row>
    <row r="65" spans="1:6" ht="24.9" customHeight="1">
      <c r="A65" s="23">
        <v>17</v>
      </c>
      <c r="B65" s="24" t="s">
        <v>62</v>
      </c>
      <c r="C65" s="23" t="s">
        <v>11</v>
      </c>
      <c r="D65" s="25">
        <f>'[1]Вход А'!H202+'[1]Вход Б'!H182+'[1]Вход В'!H186+'[1]Вход Г'!H201</f>
        <v>352.8</v>
      </c>
      <c r="E65" s="26"/>
      <c r="F65" s="26">
        <f t="shared" si="0"/>
        <v>0</v>
      </c>
    </row>
    <row r="66" spans="1:6" ht="24.9" customHeight="1">
      <c r="A66" s="23">
        <v>18</v>
      </c>
      <c r="B66" s="24" t="s">
        <v>63</v>
      </c>
      <c r="C66" s="23" t="s">
        <v>11</v>
      </c>
      <c r="D66" s="25">
        <f>'[1]Вход А'!H205+'[1]Вход Б'!H185+'[1]Вход В'!H189+'[1]Вход Г'!H204</f>
        <v>3327.4300000000003</v>
      </c>
      <c r="E66" s="26"/>
      <c r="F66" s="26">
        <f t="shared" si="0"/>
        <v>0</v>
      </c>
    </row>
    <row r="67" spans="1:6" ht="24.9" customHeight="1">
      <c r="A67" s="23">
        <v>19</v>
      </c>
      <c r="B67" s="24" t="s">
        <v>64</v>
      </c>
      <c r="C67" s="23" t="s">
        <v>22</v>
      </c>
      <c r="D67" s="25">
        <f>'[1]Вход А'!H209+'[1]Вход Б'!H189+'[1]Вход В'!H193+'[1]Вход Г'!H208</f>
        <v>561.8900000000001</v>
      </c>
      <c r="E67" s="26"/>
      <c r="F67" s="26">
        <f t="shared" si="0"/>
        <v>0</v>
      </c>
    </row>
    <row r="68" spans="1:6" ht="24.9" customHeight="1">
      <c r="A68" s="32">
        <v>20</v>
      </c>
      <c r="B68" s="33" t="s">
        <v>65</v>
      </c>
      <c r="C68" s="32" t="s">
        <v>18</v>
      </c>
      <c r="D68" s="27">
        <f>'[1]Вход А'!H228+'[1]Вход Б'!H205+'[1]Вход В'!H205+'[1]Вход Г'!H225</f>
        <v>108</v>
      </c>
      <c r="E68" s="34"/>
      <c r="F68" s="26">
        <f t="shared" si="0"/>
        <v>0</v>
      </c>
    </row>
    <row r="69" spans="1:6" ht="24.9" customHeight="1">
      <c r="A69" s="23">
        <v>21</v>
      </c>
      <c r="B69" s="24" t="s">
        <v>66</v>
      </c>
      <c r="C69" s="23" t="s">
        <v>11</v>
      </c>
      <c r="D69" s="25">
        <f>'[1]Вход А'!H229+'[1]Вход Б'!H206+'[1]Вход В'!H206+'[1]Вход Г'!H226</f>
        <v>4141.3600000000006</v>
      </c>
      <c r="E69" s="26"/>
      <c r="F69" s="26">
        <f t="shared" si="0"/>
        <v>0</v>
      </c>
    </row>
    <row r="70" spans="1:6" ht="24.9" customHeight="1">
      <c r="A70" s="47"/>
      <c r="B70" s="48" t="s">
        <v>67</v>
      </c>
      <c r="C70" s="47"/>
      <c r="D70" s="49"/>
      <c r="E70" s="50"/>
      <c r="F70" s="50"/>
    </row>
    <row r="71" spans="1:6" ht="24.9" customHeight="1">
      <c r="A71" s="19"/>
      <c r="B71" s="20" t="s">
        <v>9</v>
      </c>
      <c r="C71" s="19"/>
      <c r="D71" s="21"/>
      <c r="E71" s="22"/>
      <c r="F71" s="22"/>
    </row>
    <row r="72" spans="1:6" ht="24.9" customHeight="1">
      <c r="A72" s="32">
        <v>1</v>
      </c>
      <c r="B72" s="52" t="s">
        <v>10</v>
      </c>
      <c r="C72" s="23" t="s">
        <v>11</v>
      </c>
      <c r="D72" s="25">
        <f>'[1]Вход А'!H234+'[1]Вход Б'!H211+'[1]Вход В'!H211+'[1]Вход Г'!H231</f>
        <v>2.9400000000000004</v>
      </c>
      <c r="E72" s="26"/>
      <c r="F72" s="26">
        <f t="shared" si="0"/>
        <v>0</v>
      </c>
    </row>
    <row r="73" spans="1:6" ht="24.9" customHeight="1">
      <c r="A73" s="40">
        <v>2</v>
      </c>
      <c r="B73" s="41" t="s">
        <v>68</v>
      </c>
      <c r="C73" s="32" t="s">
        <v>11</v>
      </c>
      <c r="D73" s="25">
        <f>'[1]Вход А'!H236+'[1]Вход Б'!H213+'[1]Вход В'!H213+'[1]Вход Г'!H233</f>
        <v>28.8</v>
      </c>
      <c r="E73" s="26"/>
      <c r="F73" s="26">
        <f t="shared" si="0"/>
        <v>0</v>
      </c>
    </row>
    <row r="74" spans="1:6" ht="24.9" customHeight="1">
      <c r="A74" s="32">
        <v>3</v>
      </c>
      <c r="B74" s="33" t="s">
        <v>69</v>
      </c>
      <c r="C74" s="32" t="s">
        <v>22</v>
      </c>
      <c r="D74" s="27">
        <f>'[1]Вход А'!H238+'[1]Вход Б'!H215+'[1]Вход В'!H215+'[1]Вход Г'!H235</f>
        <v>259.33000000000004</v>
      </c>
      <c r="E74" s="34"/>
      <c r="F74" s="26">
        <f t="shared" si="0"/>
        <v>0</v>
      </c>
    </row>
    <row r="75" spans="1:6" ht="24.9" customHeight="1">
      <c r="A75" s="19"/>
      <c r="B75" s="20" t="s">
        <v>48</v>
      </c>
      <c r="C75" s="19"/>
      <c r="D75" s="21"/>
      <c r="E75" s="22"/>
      <c r="F75" s="31"/>
    </row>
    <row r="76" spans="1:6" ht="24.9" customHeight="1">
      <c r="A76" s="23">
        <v>1</v>
      </c>
      <c r="B76" s="24" t="s">
        <v>70</v>
      </c>
      <c r="C76" s="23" t="s">
        <v>11</v>
      </c>
      <c r="D76" s="25">
        <f>'[1]Вход А'!H242+'[1]Вход Б'!H219+'[1]Вход В'!H219+'[1]Вход Г'!H239</f>
        <v>28.8</v>
      </c>
      <c r="E76" s="26"/>
      <c r="F76" s="26">
        <f t="shared" ref="F76:F101" si="1">ROUND(D76*E76,2)</f>
        <v>0</v>
      </c>
    </row>
    <row r="77" spans="1:6" ht="24.9" customHeight="1">
      <c r="A77" s="32">
        <v>2</v>
      </c>
      <c r="B77" s="33" t="s">
        <v>71</v>
      </c>
      <c r="C77" s="32" t="s">
        <v>11</v>
      </c>
      <c r="D77" s="27">
        <f>'[1]Вход А'!H244+'[1]Вход Б'!H221+'[1]Вход В'!H221+'[1]Вход Г'!H241</f>
        <v>2.9400000000000004</v>
      </c>
      <c r="E77" s="34"/>
      <c r="F77" s="26">
        <f t="shared" si="1"/>
        <v>0</v>
      </c>
    </row>
    <row r="78" spans="1:6" ht="24.9" customHeight="1">
      <c r="A78" s="32">
        <v>3</v>
      </c>
      <c r="B78" s="33" t="s">
        <v>72</v>
      </c>
      <c r="C78" s="32" t="s">
        <v>11</v>
      </c>
      <c r="D78" s="27">
        <f>'[1]Вход А'!H246+'[1]Вход Б'!H223+'[1]Вход В'!H223+'[1]Вход Г'!H243</f>
        <v>92.4</v>
      </c>
      <c r="E78" s="34"/>
      <c r="F78" s="26">
        <f t="shared" si="1"/>
        <v>0</v>
      </c>
    </row>
    <row r="79" spans="1:6" ht="24.9" customHeight="1">
      <c r="A79" s="32">
        <v>4</v>
      </c>
      <c r="B79" s="33" t="s">
        <v>73</v>
      </c>
      <c r="C79" s="32" t="s">
        <v>11</v>
      </c>
      <c r="D79" s="27">
        <f>'[1]Вход А'!H249+'[1]Вход Б'!H226+'[1]Вход В'!H226+'[1]Вход Г'!H246</f>
        <v>77.040000000000006</v>
      </c>
      <c r="E79" s="46"/>
      <c r="F79" s="26">
        <f t="shared" si="1"/>
        <v>0</v>
      </c>
    </row>
    <row r="80" spans="1:6" ht="24.9" customHeight="1">
      <c r="A80" s="32">
        <v>5</v>
      </c>
      <c r="B80" s="33" t="s">
        <v>74</v>
      </c>
      <c r="C80" s="32" t="s">
        <v>11</v>
      </c>
      <c r="D80" s="27">
        <f>'[1]Вход А'!H251+'[1]Вход Б'!H228+'[1]Вход В'!H228+'[1]Вход Г'!H248</f>
        <v>155.24</v>
      </c>
      <c r="E80" s="34"/>
      <c r="F80" s="26">
        <f t="shared" si="1"/>
        <v>0</v>
      </c>
    </row>
    <row r="81" spans="1:6" ht="24.9" customHeight="1">
      <c r="A81" s="32">
        <v>6</v>
      </c>
      <c r="B81" s="33" t="s">
        <v>75</v>
      </c>
      <c r="C81" s="32" t="s">
        <v>18</v>
      </c>
      <c r="D81" s="27">
        <f>'[1]Вход А'!H254+'[1]Вход Б'!H231+'[1]Вход В'!H231+'[1]Вход Г'!H251</f>
        <v>24</v>
      </c>
      <c r="E81" s="34"/>
      <c r="F81" s="26">
        <f t="shared" si="1"/>
        <v>0</v>
      </c>
    </row>
    <row r="82" spans="1:6" ht="24.9" customHeight="1">
      <c r="A82" s="32"/>
      <c r="B82" s="33" t="s">
        <v>76</v>
      </c>
      <c r="C82" s="32" t="s">
        <v>11</v>
      </c>
      <c r="D82" s="27">
        <f>'[1]Вход А'!H255+'[1]Вход Б'!H232+'[1]Вход В'!H232+'[1]Вход Г'!H252</f>
        <v>16.32</v>
      </c>
      <c r="E82" s="34"/>
      <c r="F82" s="26">
        <f t="shared" si="1"/>
        <v>0</v>
      </c>
    </row>
    <row r="83" spans="1:6" ht="24.9" customHeight="1">
      <c r="A83" s="32">
        <v>7</v>
      </c>
      <c r="B83" s="33" t="s">
        <v>25</v>
      </c>
      <c r="C83" s="32" t="s">
        <v>11</v>
      </c>
      <c r="D83" s="27">
        <f>'[1]Вход А'!H259+'[1]Вход Б'!H236+'[1]Вход В'!H236+'[1]Вход Г'!H256</f>
        <v>163.10000000000002</v>
      </c>
      <c r="E83" s="34"/>
      <c r="F83" s="26">
        <f t="shared" si="1"/>
        <v>0</v>
      </c>
    </row>
    <row r="84" spans="1:6" ht="24.9" customHeight="1">
      <c r="A84" s="32">
        <v>8</v>
      </c>
      <c r="B84" s="33" t="s">
        <v>21</v>
      </c>
      <c r="C84" s="32" t="s">
        <v>22</v>
      </c>
      <c r="D84" s="27">
        <f>'[1]Вход А'!H263+'[1]Вход Б'!H240+'[1]Вход В'!H240+'[1]Вход Г'!H260</f>
        <v>16.799999999999997</v>
      </c>
      <c r="E84" s="34"/>
      <c r="F84" s="26">
        <f t="shared" si="1"/>
        <v>0</v>
      </c>
    </row>
    <row r="85" spans="1:6" ht="55.5" customHeight="1">
      <c r="A85" s="32">
        <v>9</v>
      </c>
      <c r="B85" s="33" t="s">
        <v>77</v>
      </c>
      <c r="C85" s="32" t="s">
        <v>11</v>
      </c>
      <c r="D85" s="27">
        <f>'[1]Вход А'!H266+'[1]Вход Б'!H243+'[1]Вход В'!H243+'[1]Вход Г'!H263</f>
        <v>163.10000000000002</v>
      </c>
      <c r="E85" s="34"/>
      <c r="F85" s="26">
        <f t="shared" si="1"/>
        <v>0</v>
      </c>
    </row>
    <row r="86" spans="1:6" ht="53.25" customHeight="1">
      <c r="A86" s="32">
        <v>10</v>
      </c>
      <c r="B86" s="33" t="s">
        <v>28</v>
      </c>
      <c r="C86" s="32" t="s">
        <v>22</v>
      </c>
      <c r="D86" s="27">
        <f>'[1]Вход А'!H270+'[1]Вход Б'!H247+'[1]Вход В'!H247+'[1]Вход Г'!H267</f>
        <v>16.799999999999997</v>
      </c>
      <c r="E86" s="34"/>
      <c r="F86" s="26">
        <f t="shared" si="1"/>
        <v>0</v>
      </c>
    </row>
    <row r="87" spans="1:6" ht="24.9" customHeight="1">
      <c r="A87" s="23">
        <v>11</v>
      </c>
      <c r="B87" s="24" t="s">
        <v>63</v>
      </c>
      <c r="C87" s="23" t="s">
        <v>11</v>
      </c>
      <c r="D87" s="25">
        <f>'[1]Вход А'!H273+'[1]Вход Б'!H250+'[1]Вход В'!H250+'[1]Вход Г'!H270</f>
        <v>163.10000000000002</v>
      </c>
      <c r="E87" s="26"/>
      <c r="F87" s="26">
        <f t="shared" si="1"/>
        <v>0</v>
      </c>
    </row>
    <row r="88" spans="1:6" ht="24.9" customHeight="1">
      <c r="A88" s="23">
        <v>13</v>
      </c>
      <c r="B88" s="24" t="s">
        <v>78</v>
      </c>
      <c r="C88" s="23" t="s">
        <v>11</v>
      </c>
      <c r="D88" s="25">
        <f>'[1]Вход А'!H277+'[1]Вход Б'!H254+'[1]Вход В'!H254+'[1]Вход Г'!H274</f>
        <v>835.2</v>
      </c>
      <c r="E88" s="26"/>
      <c r="F88" s="26">
        <f t="shared" si="1"/>
        <v>0</v>
      </c>
    </row>
    <row r="89" spans="1:6" ht="24.9" customHeight="1">
      <c r="A89" s="23">
        <v>14</v>
      </c>
      <c r="B89" s="24" t="s">
        <v>79</v>
      </c>
      <c r="C89" s="23" t="s">
        <v>11</v>
      </c>
      <c r="D89" s="25">
        <f>'[1]Вход А'!H279+'[1]Вход Б'!H256+'[1]Вход В'!H256+'[1]Вход Г'!H276</f>
        <v>835.2</v>
      </c>
      <c r="E89" s="26"/>
      <c r="F89" s="26">
        <f t="shared" si="1"/>
        <v>0</v>
      </c>
    </row>
    <row r="90" spans="1:6" ht="56.25" customHeight="1">
      <c r="A90" s="23">
        <v>15</v>
      </c>
      <c r="B90" s="24" t="s">
        <v>80</v>
      </c>
      <c r="C90" s="23" t="s">
        <v>11</v>
      </c>
      <c r="D90" s="25">
        <f>'[1]Вход А'!H281+'[1]Вход Б'!H258+'[1]Вход В'!H258+'[1]Вход Г'!H278</f>
        <v>835.2</v>
      </c>
      <c r="E90" s="26"/>
      <c r="F90" s="26">
        <f t="shared" si="1"/>
        <v>0</v>
      </c>
    </row>
    <row r="91" spans="1:6" ht="24.9" customHeight="1">
      <c r="A91" s="23">
        <v>16</v>
      </c>
      <c r="B91" s="24" t="s">
        <v>81</v>
      </c>
      <c r="C91" s="23" t="s">
        <v>22</v>
      </c>
      <c r="D91" s="25">
        <f>'[1]Вход А'!H283+'[1]Вход Б'!H260+'[1]Вход В'!H260</f>
        <v>132.87</v>
      </c>
      <c r="E91" s="26"/>
      <c r="F91" s="26">
        <f t="shared" si="1"/>
        <v>0</v>
      </c>
    </row>
    <row r="92" spans="1:6" ht="24.9" customHeight="1">
      <c r="A92" s="23">
        <v>17</v>
      </c>
      <c r="B92" s="24" t="s">
        <v>82</v>
      </c>
      <c r="C92" s="23" t="s">
        <v>22</v>
      </c>
      <c r="D92" s="25">
        <f>'[1]Вход А'!H286+'[1]Вход Б'!H263+'[1]Вход В'!H263+'[1]Вход Г'!H280</f>
        <v>259.33000000000004</v>
      </c>
      <c r="E92" s="26"/>
      <c r="F92" s="26">
        <f t="shared" si="1"/>
        <v>0</v>
      </c>
    </row>
    <row r="93" spans="1:6" ht="24.9" customHeight="1">
      <c r="A93" s="32">
        <v>18</v>
      </c>
      <c r="B93" s="33" t="s">
        <v>83</v>
      </c>
      <c r="C93" s="32" t="s">
        <v>18</v>
      </c>
      <c r="D93" s="27">
        <f>'[1]Вход А'!H288+'[1]Вход Б'!H265+'[1]Вход В'!H265+'[1]Вход Г'!H282</f>
        <v>12</v>
      </c>
      <c r="E93" s="34"/>
      <c r="F93" s="26">
        <f t="shared" si="1"/>
        <v>0</v>
      </c>
    </row>
    <row r="94" spans="1:6" ht="24.9" customHeight="1">
      <c r="A94" s="23">
        <v>19</v>
      </c>
      <c r="B94" s="24" t="s">
        <v>84</v>
      </c>
      <c r="C94" s="23" t="s">
        <v>22</v>
      </c>
      <c r="D94" s="25">
        <f>'[1]Вход А'!H291+'[1]Вход Б'!H268+'[1]Вход В'!H268+'[1]Вход Г'!H285</f>
        <v>29.2</v>
      </c>
      <c r="E94" s="26"/>
      <c r="F94" s="26">
        <f t="shared" si="1"/>
        <v>0</v>
      </c>
    </row>
    <row r="95" spans="1:6" ht="24.9" customHeight="1">
      <c r="A95" s="32">
        <v>20</v>
      </c>
      <c r="B95" s="33" t="s">
        <v>85</v>
      </c>
      <c r="C95" s="32" t="s">
        <v>22</v>
      </c>
      <c r="D95" s="27">
        <f>'[1]Вход А'!H293+'[1]Вход Б'!H270+'[1]Вход В'!H270+'[1]Вход Г'!H287</f>
        <v>20</v>
      </c>
      <c r="E95" s="34"/>
      <c r="F95" s="26">
        <f t="shared" si="1"/>
        <v>0</v>
      </c>
    </row>
    <row r="96" spans="1:6" ht="24.9" customHeight="1">
      <c r="A96" s="15"/>
      <c r="B96" s="53" t="s">
        <v>86</v>
      </c>
      <c r="C96" s="15"/>
      <c r="D96" s="17"/>
      <c r="E96" s="18"/>
      <c r="F96" s="50"/>
    </row>
    <row r="97" spans="1:6" ht="24.9" customHeight="1">
      <c r="A97" s="54">
        <v>1</v>
      </c>
      <c r="B97" s="55" t="s">
        <v>87</v>
      </c>
      <c r="C97" s="54" t="s">
        <v>14</v>
      </c>
      <c r="D97" s="56">
        <f>'[1]Вход А'!H297+'[1]Вход Б'!H274+'[1]Вход В'!H274+'[1]Вход Г'!H291</f>
        <v>2</v>
      </c>
      <c r="E97" s="57"/>
      <c r="F97" s="26">
        <f t="shared" si="1"/>
        <v>0</v>
      </c>
    </row>
    <row r="98" spans="1:6" ht="24.9" customHeight="1">
      <c r="A98" s="54">
        <v>2</v>
      </c>
      <c r="B98" s="55" t="s">
        <v>88</v>
      </c>
      <c r="C98" s="54" t="s">
        <v>89</v>
      </c>
      <c r="D98" s="56">
        <f>'[1]Вход А'!H298+'[1]Вход Б'!H275+'[1]Вход В'!H275+'[1]Вход Г'!H292</f>
        <v>180</v>
      </c>
      <c r="E98" s="57"/>
      <c r="F98" s="26">
        <f t="shared" si="1"/>
        <v>0</v>
      </c>
    </row>
    <row r="99" spans="1:6" ht="24.9" customHeight="1">
      <c r="A99" s="54">
        <v>3</v>
      </c>
      <c r="B99" s="55" t="s">
        <v>90</v>
      </c>
      <c r="C99" s="54" t="s">
        <v>11</v>
      </c>
      <c r="D99" s="56">
        <f>'[1]Вход А'!H299+'[1]Вход Б'!H276+'[1]Вход В'!H276+'[1]Вход Г'!H293</f>
        <v>9.6</v>
      </c>
      <c r="E99" s="58"/>
      <c r="F99" s="26">
        <f t="shared" si="1"/>
        <v>0</v>
      </c>
    </row>
    <row r="100" spans="1:6" ht="24.9" customHeight="1">
      <c r="A100" s="54">
        <v>4</v>
      </c>
      <c r="B100" s="55" t="s">
        <v>91</v>
      </c>
      <c r="C100" s="54" t="s">
        <v>18</v>
      </c>
      <c r="D100" s="56">
        <f>'[1]Вход А'!H300+'[1]Вход Б'!H277+'[1]Вход В'!H277+'[1]Вход Г'!H294</f>
        <v>1</v>
      </c>
      <c r="E100" s="58"/>
      <c r="F100" s="26">
        <f t="shared" si="1"/>
        <v>0</v>
      </c>
    </row>
    <row r="101" spans="1:6" ht="24.9" customHeight="1" thickBot="1">
      <c r="A101" s="40">
        <v>5</v>
      </c>
      <c r="B101" s="41" t="s">
        <v>92</v>
      </c>
      <c r="C101" s="40" t="s">
        <v>22</v>
      </c>
      <c r="D101" s="42">
        <f>'[1]Вход А'!H301+'[1]Вход Б'!H278+'[1]Вход В'!H278+'[1]Вход Г'!H295</f>
        <v>8</v>
      </c>
      <c r="E101" s="59"/>
      <c r="F101" s="26">
        <f t="shared" si="1"/>
        <v>0</v>
      </c>
    </row>
    <row r="102" spans="1:6" ht="24.9" customHeight="1">
      <c r="A102" s="12"/>
      <c r="B102" s="13" t="s">
        <v>93</v>
      </c>
      <c r="C102" s="12"/>
      <c r="D102" s="13"/>
      <c r="E102" s="12"/>
      <c r="F102" s="12"/>
    </row>
    <row r="103" spans="1:6" ht="24.9" customHeight="1">
      <c r="A103" s="60"/>
      <c r="B103" s="61" t="s">
        <v>94</v>
      </c>
      <c r="C103" s="62"/>
      <c r="D103" s="63"/>
      <c r="E103" s="64"/>
      <c r="F103" s="64"/>
    </row>
    <row r="104" spans="1:6" ht="24.9" customHeight="1">
      <c r="A104" s="65" t="s">
        <v>95</v>
      </c>
      <c r="B104" s="66" t="s">
        <v>96</v>
      </c>
      <c r="C104" s="67" t="s">
        <v>18</v>
      </c>
      <c r="D104" s="68">
        <v>4</v>
      </c>
      <c r="E104" s="69"/>
      <c r="F104" s="70">
        <f t="shared" ref="F104:F115" si="2">ROUND(D104*E104,2)</f>
        <v>0</v>
      </c>
    </row>
    <row r="105" spans="1:6" ht="24.9" customHeight="1">
      <c r="A105" s="65" t="s">
        <v>97</v>
      </c>
      <c r="B105" s="66" t="s">
        <v>98</v>
      </c>
      <c r="C105" s="67" t="s">
        <v>18</v>
      </c>
      <c r="D105" s="68">
        <v>2</v>
      </c>
      <c r="E105" s="69"/>
      <c r="F105" s="70">
        <f t="shared" si="2"/>
        <v>0</v>
      </c>
    </row>
    <row r="106" spans="1:6" ht="24.9" customHeight="1">
      <c r="A106" s="65" t="s">
        <v>99</v>
      </c>
      <c r="B106" s="66" t="s">
        <v>100</v>
      </c>
      <c r="C106" s="67" t="s">
        <v>18</v>
      </c>
      <c r="D106" s="68">
        <v>1</v>
      </c>
      <c r="E106" s="69"/>
      <c r="F106" s="70">
        <f t="shared" si="2"/>
        <v>0</v>
      </c>
    </row>
    <row r="107" spans="1:6" ht="24.9" customHeight="1">
      <c r="A107" s="65" t="s">
        <v>101</v>
      </c>
      <c r="B107" s="66" t="s">
        <v>102</v>
      </c>
      <c r="C107" s="67" t="s">
        <v>18</v>
      </c>
      <c r="D107" s="68">
        <v>1</v>
      </c>
      <c r="E107" s="69"/>
      <c r="F107" s="70">
        <f t="shared" si="2"/>
        <v>0</v>
      </c>
    </row>
    <row r="108" spans="1:6" ht="24.9" customHeight="1">
      <c r="A108" s="65" t="s">
        <v>103</v>
      </c>
      <c r="B108" s="66" t="s">
        <v>104</v>
      </c>
      <c r="C108" s="67" t="s">
        <v>18</v>
      </c>
      <c r="D108" s="68">
        <v>1</v>
      </c>
      <c r="E108" s="69"/>
      <c r="F108" s="70">
        <f t="shared" si="2"/>
        <v>0</v>
      </c>
    </row>
    <row r="109" spans="1:6" ht="24.9" customHeight="1">
      <c r="A109" s="65" t="s">
        <v>105</v>
      </c>
      <c r="B109" s="71" t="s">
        <v>106</v>
      </c>
      <c r="C109" s="67" t="s">
        <v>18</v>
      </c>
      <c r="D109" s="68">
        <v>36</v>
      </c>
      <c r="E109" s="69"/>
      <c r="F109" s="70">
        <f t="shared" si="2"/>
        <v>0</v>
      </c>
    </row>
    <row r="110" spans="1:6" ht="24.9" customHeight="1">
      <c r="A110" s="65" t="s">
        <v>107</v>
      </c>
      <c r="B110" s="66" t="s">
        <v>108</v>
      </c>
      <c r="C110" s="67" t="s">
        <v>18</v>
      </c>
      <c r="D110" s="72">
        <v>50</v>
      </c>
      <c r="E110" s="69"/>
      <c r="F110" s="70">
        <f t="shared" si="2"/>
        <v>0</v>
      </c>
    </row>
    <row r="111" spans="1:6" ht="24.9" customHeight="1">
      <c r="A111" s="65" t="s">
        <v>109</v>
      </c>
      <c r="B111" s="66" t="s">
        <v>110</v>
      </c>
      <c r="C111" s="67" t="s">
        <v>18</v>
      </c>
      <c r="D111" s="72">
        <v>4</v>
      </c>
      <c r="E111" s="69"/>
      <c r="F111" s="70">
        <f t="shared" si="2"/>
        <v>0</v>
      </c>
    </row>
    <row r="112" spans="1:6" ht="24.9" customHeight="1">
      <c r="A112" s="65" t="s">
        <v>111</v>
      </c>
      <c r="B112" s="73" t="s">
        <v>112</v>
      </c>
      <c r="C112" s="67" t="s">
        <v>113</v>
      </c>
      <c r="D112" s="74">
        <v>4</v>
      </c>
      <c r="E112" s="69"/>
      <c r="F112" s="70">
        <f t="shared" si="2"/>
        <v>0</v>
      </c>
    </row>
    <row r="113" spans="1:6" ht="24.9" customHeight="1">
      <c r="A113" s="65" t="s">
        <v>114</v>
      </c>
      <c r="B113" s="73" t="s">
        <v>115</v>
      </c>
      <c r="C113" s="67" t="s">
        <v>113</v>
      </c>
      <c r="D113" s="74">
        <v>45</v>
      </c>
      <c r="E113" s="69"/>
      <c r="F113" s="70">
        <f t="shared" si="2"/>
        <v>0</v>
      </c>
    </row>
    <row r="114" spans="1:6" ht="24.9" customHeight="1">
      <c r="A114" s="65" t="s">
        <v>116</v>
      </c>
      <c r="B114" s="66" t="s">
        <v>117</v>
      </c>
      <c r="C114" s="67" t="s">
        <v>113</v>
      </c>
      <c r="D114" s="74">
        <v>45</v>
      </c>
      <c r="E114" s="69"/>
      <c r="F114" s="70">
        <f t="shared" si="2"/>
        <v>0</v>
      </c>
    </row>
    <row r="115" spans="1:6" ht="24.9" customHeight="1">
      <c r="A115" s="65" t="s">
        <v>118</v>
      </c>
      <c r="B115" s="66" t="s">
        <v>119</v>
      </c>
      <c r="C115" s="67" t="s">
        <v>113</v>
      </c>
      <c r="D115" s="74">
        <v>2</v>
      </c>
      <c r="E115" s="69"/>
      <c r="F115" s="70">
        <f t="shared" si="2"/>
        <v>0</v>
      </c>
    </row>
    <row r="116" spans="1:6" ht="24.9" customHeight="1">
      <c r="A116" s="60"/>
      <c r="B116" s="75" t="s">
        <v>120</v>
      </c>
      <c r="C116" s="76"/>
      <c r="D116" s="77"/>
      <c r="E116" s="78"/>
      <c r="F116" s="78"/>
    </row>
    <row r="117" spans="1:6" ht="24.9" customHeight="1">
      <c r="A117" s="65" t="s">
        <v>95</v>
      </c>
      <c r="B117" s="66" t="s">
        <v>121</v>
      </c>
      <c r="C117" s="67" t="s">
        <v>18</v>
      </c>
      <c r="D117" s="74">
        <v>4</v>
      </c>
      <c r="E117" s="79"/>
      <c r="F117" s="26">
        <f t="shared" ref="F117:F132" si="3">ROUND(D117*E117,2)</f>
        <v>0</v>
      </c>
    </row>
    <row r="118" spans="1:6" ht="24.9" customHeight="1">
      <c r="A118" s="65" t="s">
        <v>97</v>
      </c>
      <c r="B118" s="80" t="s">
        <v>122</v>
      </c>
      <c r="C118" s="67" t="s">
        <v>18</v>
      </c>
      <c r="D118" s="81">
        <v>36</v>
      </c>
      <c r="E118" s="79"/>
      <c r="F118" s="26">
        <f t="shared" si="3"/>
        <v>0</v>
      </c>
    </row>
    <row r="119" spans="1:6" ht="24.9" customHeight="1">
      <c r="A119" s="65" t="s">
        <v>99</v>
      </c>
      <c r="B119" s="82" t="s">
        <v>123</v>
      </c>
      <c r="C119" s="67" t="s">
        <v>18</v>
      </c>
      <c r="D119" s="72">
        <v>26</v>
      </c>
      <c r="E119" s="79"/>
      <c r="F119" s="26">
        <f t="shared" si="3"/>
        <v>0</v>
      </c>
    </row>
    <row r="120" spans="1:6" ht="24.9" customHeight="1">
      <c r="A120" s="65" t="s">
        <v>101</v>
      </c>
      <c r="B120" s="82" t="s">
        <v>124</v>
      </c>
      <c r="C120" s="67" t="s">
        <v>18</v>
      </c>
      <c r="D120" s="72">
        <v>4</v>
      </c>
      <c r="E120" s="79"/>
      <c r="F120" s="26">
        <f t="shared" si="3"/>
        <v>0</v>
      </c>
    </row>
    <row r="121" spans="1:6" ht="24.9" customHeight="1">
      <c r="A121" s="65" t="s">
        <v>103</v>
      </c>
      <c r="B121" s="82" t="s">
        <v>125</v>
      </c>
      <c r="C121" s="83" t="s">
        <v>113</v>
      </c>
      <c r="D121" s="84">
        <v>58</v>
      </c>
      <c r="E121" s="79"/>
      <c r="F121" s="26">
        <f t="shared" si="3"/>
        <v>0</v>
      </c>
    </row>
    <row r="122" spans="1:6" ht="24.9" customHeight="1">
      <c r="A122" s="65" t="s">
        <v>105</v>
      </c>
      <c r="B122" s="80" t="s">
        <v>126</v>
      </c>
      <c r="C122" s="67" t="s">
        <v>113</v>
      </c>
      <c r="D122" s="72">
        <v>35</v>
      </c>
      <c r="E122" s="79"/>
      <c r="F122" s="26">
        <f t="shared" si="3"/>
        <v>0</v>
      </c>
    </row>
    <row r="123" spans="1:6" ht="24.9" customHeight="1">
      <c r="A123" s="65" t="s">
        <v>107</v>
      </c>
      <c r="B123" s="85" t="s">
        <v>127</v>
      </c>
      <c r="C123" s="83" t="s">
        <v>113</v>
      </c>
      <c r="D123" s="84">
        <v>160</v>
      </c>
      <c r="E123" s="79"/>
      <c r="F123" s="26">
        <f t="shared" si="3"/>
        <v>0</v>
      </c>
    </row>
    <row r="124" spans="1:6" ht="24.9" customHeight="1">
      <c r="A124" s="65" t="s">
        <v>109</v>
      </c>
      <c r="B124" s="86" t="s">
        <v>128</v>
      </c>
      <c r="C124" s="83" t="s">
        <v>18</v>
      </c>
      <c r="D124" s="84">
        <v>200</v>
      </c>
      <c r="E124" s="79"/>
      <c r="F124" s="26">
        <f t="shared" si="3"/>
        <v>0</v>
      </c>
    </row>
    <row r="125" spans="1:6" ht="24.9" customHeight="1">
      <c r="A125" s="65" t="s">
        <v>111</v>
      </c>
      <c r="B125" s="87" t="s">
        <v>129</v>
      </c>
      <c r="C125" s="83" t="s">
        <v>130</v>
      </c>
      <c r="D125" s="84">
        <v>120</v>
      </c>
      <c r="E125" s="79"/>
      <c r="F125" s="26">
        <f t="shared" si="3"/>
        <v>0</v>
      </c>
    </row>
    <row r="126" spans="1:6" ht="24.9" customHeight="1">
      <c r="A126" s="65" t="s">
        <v>114</v>
      </c>
      <c r="B126" s="87" t="s">
        <v>131</v>
      </c>
      <c r="C126" s="83" t="s">
        <v>18</v>
      </c>
      <c r="D126" s="84">
        <v>88</v>
      </c>
      <c r="E126" s="79"/>
      <c r="F126" s="26">
        <f t="shared" si="3"/>
        <v>0</v>
      </c>
    </row>
    <row r="127" spans="1:6" ht="24.9" customHeight="1">
      <c r="A127" s="65" t="s">
        <v>116</v>
      </c>
      <c r="B127" s="87" t="s">
        <v>132</v>
      </c>
      <c r="C127" s="83" t="s">
        <v>18</v>
      </c>
      <c r="D127" s="84">
        <v>36</v>
      </c>
      <c r="E127" s="79"/>
      <c r="F127" s="26">
        <f t="shared" si="3"/>
        <v>0</v>
      </c>
    </row>
    <row r="128" spans="1:6" ht="24.9" customHeight="1">
      <c r="A128" s="65" t="s">
        <v>118</v>
      </c>
      <c r="B128" s="87" t="s">
        <v>133</v>
      </c>
      <c r="C128" s="67" t="s">
        <v>18</v>
      </c>
      <c r="D128" s="72">
        <v>8</v>
      </c>
      <c r="E128" s="79"/>
      <c r="F128" s="26">
        <f t="shared" si="3"/>
        <v>0</v>
      </c>
    </row>
    <row r="129" spans="1:6" ht="24.9" customHeight="1">
      <c r="A129" s="65" t="s">
        <v>134</v>
      </c>
      <c r="B129" s="87" t="s">
        <v>135</v>
      </c>
      <c r="C129" s="67" t="s">
        <v>113</v>
      </c>
      <c r="D129" s="72">
        <v>70</v>
      </c>
      <c r="E129" s="79"/>
      <c r="F129" s="26">
        <f t="shared" si="3"/>
        <v>0</v>
      </c>
    </row>
    <row r="130" spans="1:6" ht="24.9" customHeight="1">
      <c r="A130" s="65" t="s">
        <v>136</v>
      </c>
      <c r="B130" s="85" t="s">
        <v>137</v>
      </c>
      <c r="C130" s="67"/>
      <c r="D130" s="72">
        <v>60</v>
      </c>
      <c r="E130" s="79"/>
      <c r="F130" s="26">
        <f t="shared" si="3"/>
        <v>0</v>
      </c>
    </row>
    <row r="131" spans="1:6" ht="24.9" customHeight="1">
      <c r="A131" s="65" t="s">
        <v>138</v>
      </c>
      <c r="B131" s="87" t="s">
        <v>139</v>
      </c>
      <c r="C131" s="83" t="s">
        <v>130</v>
      </c>
      <c r="D131" s="84">
        <v>2</v>
      </c>
      <c r="E131" s="79"/>
      <c r="F131" s="26">
        <f t="shared" si="3"/>
        <v>0</v>
      </c>
    </row>
    <row r="132" spans="1:6" ht="24.9" customHeight="1">
      <c r="A132" s="65" t="s">
        <v>140</v>
      </c>
      <c r="B132" s="87" t="s">
        <v>141</v>
      </c>
      <c r="C132" s="83" t="s">
        <v>130</v>
      </c>
      <c r="D132" s="84">
        <v>4</v>
      </c>
      <c r="E132" s="79"/>
      <c r="F132" s="26">
        <f t="shared" si="3"/>
        <v>0</v>
      </c>
    </row>
    <row r="133" spans="1:6" ht="24.9" customHeight="1">
      <c r="A133" s="88"/>
      <c r="B133" s="89" t="s">
        <v>142</v>
      </c>
      <c r="C133" s="90"/>
      <c r="D133" s="91"/>
      <c r="E133" s="92"/>
      <c r="F133" s="93"/>
    </row>
    <row r="134" spans="1:6" ht="24.9" customHeight="1">
      <c r="A134" s="94" t="s">
        <v>95</v>
      </c>
      <c r="B134" s="95" t="s">
        <v>143</v>
      </c>
      <c r="C134" s="67" t="s">
        <v>18</v>
      </c>
      <c r="D134" s="74">
        <v>42</v>
      </c>
      <c r="E134" s="79"/>
      <c r="F134" s="26">
        <f>ROUND(D134*E134,2)</f>
        <v>0</v>
      </c>
    </row>
    <row r="135" spans="1:6" ht="24.9" customHeight="1">
      <c r="A135" s="94" t="s">
        <v>97</v>
      </c>
      <c r="B135" s="95" t="s">
        <v>144</v>
      </c>
      <c r="C135" s="67" t="s">
        <v>18</v>
      </c>
      <c r="D135" s="74">
        <v>26</v>
      </c>
      <c r="E135" s="79"/>
      <c r="F135" s="26">
        <f>ROUND(D135*E135,2)</f>
        <v>0</v>
      </c>
    </row>
    <row r="136" spans="1:6" ht="24.9" customHeight="1" thickBot="1">
      <c r="A136" s="96" t="s">
        <v>99</v>
      </c>
      <c r="B136" s="97" t="s">
        <v>145</v>
      </c>
      <c r="C136" s="98" t="s">
        <v>18</v>
      </c>
      <c r="D136" s="99">
        <v>8</v>
      </c>
      <c r="E136" s="100"/>
      <c r="F136" s="26">
        <f>ROUND(D136*E136,2)</f>
        <v>0</v>
      </c>
    </row>
    <row r="137" spans="1:6" ht="24.9" customHeight="1">
      <c r="A137" s="101"/>
      <c r="B137" s="102" t="s">
        <v>146</v>
      </c>
      <c r="C137" s="103"/>
      <c r="D137" s="104"/>
      <c r="E137" s="105"/>
      <c r="F137" s="106">
        <f>SUM(F11:F136)</f>
        <v>0</v>
      </c>
    </row>
    <row r="138" spans="1:6" ht="24.9" customHeight="1">
      <c r="A138" s="107"/>
      <c r="B138" s="108" t="s">
        <v>147</v>
      </c>
      <c r="C138" s="109"/>
      <c r="D138" s="110"/>
      <c r="E138" s="111"/>
      <c r="F138" s="112">
        <f>ROUND(F137*0.2,2)</f>
        <v>0</v>
      </c>
    </row>
    <row r="139" spans="1:6" ht="24.9" customHeight="1" thickBot="1">
      <c r="A139" s="113"/>
      <c r="B139" s="114" t="s">
        <v>148</v>
      </c>
      <c r="C139" s="115"/>
      <c r="D139" s="116"/>
      <c r="E139" s="117"/>
      <c r="F139" s="118">
        <f>F137+F138</f>
        <v>0</v>
      </c>
    </row>
    <row r="140" spans="1:6" ht="24.9" customHeight="1"/>
    <row r="141" spans="1:6" s="120" customFormat="1" ht="15">
      <c r="B141" s="121" t="s">
        <v>149</v>
      </c>
      <c r="D141" s="122" t="s">
        <v>150</v>
      </c>
      <c r="E141" s="122"/>
      <c r="F141" s="123"/>
    </row>
    <row r="142" spans="1:6" s="121" customFormat="1" ht="18.600000000000001" customHeight="1">
      <c r="A142" s="122"/>
      <c r="B142" s="122"/>
      <c r="C142" s="124"/>
      <c r="D142" s="124"/>
      <c r="E142" s="121" t="s">
        <v>151</v>
      </c>
    </row>
    <row r="143" spans="1:6" s="121" customFormat="1" ht="15">
      <c r="A143" s="124"/>
      <c r="C143" s="124"/>
      <c r="D143" s="124"/>
      <c r="F143" s="125"/>
    </row>
    <row r="144" spans="1:6" s="120" customFormat="1" ht="13.2"/>
    <row r="145" spans="2:4" s="120" customFormat="1" ht="13.2">
      <c r="B145" s="126" t="s">
        <v>152</v>
      </c>
      <c r="C145" s="126"/>
      <c r="D145" s="126"/>
    </row>
    <row r="146" spans="2:4" s="120" customFormat="1" ht="13.2"/>
    <row r="147" spans="2:4" s="120" customFormat="1" ht="43.2">
      <c r="B147" s="127" t="s">
        <v>153</v>
      </c>
    </row>
  </sheetData>
  <mergeCells count="6">
    <mergeCell ref="B145:D145"/>
    <mergeCell ref="A1:F1"/>
    <mergeCell ref="A2:F2"/>
    <mergeCell ref="A4:F4"/>
    <mergeCell ref="D141:E141"/>
    <mergeCell ref="A142:B142"/>
  </mergeCells>
  <pageMargins left="0" right="0" top="0" bottom="0" header="0" footer="0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" right="0" top="0" bottom="0" header="0" footer="0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" right="0" top="0" bottom="0" header="0" footer="0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2006-11-28T10:12:39Z</dcterms:created>
  <dcterms:modified xsi:type="dcterms:W3CDTF">2020-03-23T13:26:35Z</dcterms:modified>
</cp:coreProperties>
</file>